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guero\Documents\TCA\PLANILLAS PARA ESTADISTICAS\"/>
    </mc:Choice>
  </mc:AlternateContent>
  <bookViews>
    <workbookView xWindow="120" yWindow="75" windowWidth="15135" windowHeight="7365" activeTab="3"/>
  </bookViews>
  <sheets>
    <sheet name="Importación" sheetId="1" r:id="rId1"/>
    <sheet name="Exportación" sheetId="16" r:id="rId2"/>
    <sheet name="Perecedero" sheetId="2" r:id="rId3"/>
    <sheet name="Dest" sheetId="19" r:id="rId4"/>
  </sheets>
  <externalReferences>
    <externalReference r:id="rId5"/>
    <externalReference r:id="rId6"/>
  </externalReferences>
  <calcPr calcId="152511"/>
</workbook>
</file>

<file path=xl/calcChain.xml><?xml version="1.0" encoding="utf-8"?>
<calcChain xmlns="http://schemas.openxmlformats.org/spreadsheetml/2006/main">
  <c r="D268" i="19" l="1"/>
  <c r="F267" i="19"/>
  <c r="E267" i="19"/>
  <c r="D267" i="19"/>
  <c r="F265" i="19"/>
  <c r="E265" i="19"/>
  <c r="D265" i="19"/>
  <c r="F263" i="19"/>
  <c r="E263" i="19"/>
  <c r="D263" i="19"/>
  <c r="F260" i="19"/>
  <c r="E260" i="19"/>
  <c r="D260" i="19"/>
  <c r="F258" i="19"/>
  <c r="E258" i="19"/>
  <c r="D258" i="19"/>
  <c r="F256" i="19"/>
  <c r="E256" i="19"/>
  <c r="D256" i="19"/>
  <c r="F254" i="19"/>
  <c r="E254" i="19"/>
  <c r="D254" i="19"/>
  <c r="F252" i="19"/>
  <c r="E252" i="19"/>
  <c r="D252" i="19"/>
  <c r="F250" i="19"/>
  <c r="E250" i="19"/>
  <c r="D250" i="19"/>
  <c r="F248" i="19"/>
  <c r="E248" i="19"/>
  <c r="D248" i="19"/>
  <c r="F246" i="19"/>
  <c r="E246" i="19"/>
  <c r="D246" i="19"/>
  <c r="F244" i="19"/>
  <c r="E244" i="19"/>
  <c r="D244" i="19"/>
  <c r="F240" i="19"/>
  <c r="E240" i="19"/>
  <c r="D240" i="19"/>
  <c r="F238" i="19"/>
  <c r="E238" i="19"/>
  <c r="D238" i="19"/>
  <c r="F236" i="19"/>
  <c r="E236" i="19"/>
  <c r="D236" i="19"/>
  <c r="F234" i="19"/>
  <c r="E234" i="19"/>
  <c r="D234" i="19"/>
  <c r="F232" i="19"/>
  <c r="E232" i="19"/>
  <c r="D232" i="19"/>
  <c r="F230" i="19"/>
  <c r="E230" i="19"/>
  <c r="D230" i="19"/>
  <c r="F228" i="19"/>
  <c r="E228" i="19"/>
  <c r="D228" i="19"/>
  <c r="F225" i="19"/>
  <c r="E225" i="19"/>
  <c r="D225" i="19"/>
  <c r="F223" i="19"/>
  <c r="E223" i="19"/>
  <c r="D223" i="19"/>
  <c r="F221" i="19"/>
  <c r="E221" i="19"/>
  <c r="D221" i="19"/>
  <c r="F219" i="19"/>
  <c r="E219" i="19"/>
  <c r="D219" i="19"/>
  <c r="F217" i="19"/>
  <c r="E217" i="19"/>
  <c r="D217" i="19"/>
  <c r="F215" i="19"/>
  <c r="E215" i="19"/>
  <c r="D215" i="19"/>
  <c r="F213" i="19"/>
  <c r="E213" i="19"/>
  <c r="D213" i="19"/>
  <c r="F211" i="19"/>
  <c r="E211" i="19"/>
  <c r="D211" i="19"/>
  <c r="F208" i="19"/>
  <c r="E208" i="19"/>
  <c r="D208" i="19"/>
  <c r="F205" i="19"/>
  <c r="E205" i="19"/>
  <c r="D205" i="19"/>
  <c r="F203" i="19"/>
  <c r="E203" i="19"/>
  <c r="D203" i="19"/>
  <c r="F201" i="19"/>
  <c r="E201" i="19"/>
  <c r="D201" i="19"/>
  <c r="F199" i="19"/>
  <c r="E199" i="19"/>
  <c r="D199" i="19"/>
  <c r="F197" i="19"/>
  <c r="E197" i="19"/>
  <c r="D197" i="19"/>
  <c r="F195" i="19"/>
  <c r="E195" i="19"/>
  <c r="D195" i="19"/>
  <c r="F193" i="19"/>
  <c r="E193" i="19"/>
  <c r="D193" i="19"/>
  <c r="F191" i="19"/>
  <c r="E191" i="19"/>
  <c r="D191" i="19"/>
  <c r="F189" i="19"/>
  <c r="E189" i="19"/>
  <c r="D189" i="19"/>
  <c r="F186" i="19"/>
  <c r="E186" i="19"/>
  <c r="D186" i="19"/>
  <c r="F184" i="19"/>
  <c r="E184" i="19"/>
  <c r="D184" i="19"/>
  <c r="F181" i="19"/>
  <c r="E181" i="19"/>
  <c r="D181" i="19"/>
  <c r="F178" i="19"/>
  <c r="E178" i="19"/>
  <c r="D178" i="19"/>
  <c r="F176" i="19"/>
  <c r="E176" i="19"/>
  <c r="D176" i="19"/>
  <c r="F174" i="19"/>
  <c r="E174" i="19"/>
  <c r="D174" i="19"/>
  <c r="F171" i="19"/>
  <c r="E171" i="19"/>
  <c r="D171" i="19"/>
  <c r="F169" i="19"/>
  <c r="E169" i="19"/>
  <c r="D169" i="19"/>
  <c r="F167" i="19"/>
  <c r="E167" i="19"/>
  <c r="D167" i="19"/>
  <c r="F165" i="19"/>
  <c r="E165" i="19"/>
  <c r="D165" i="19"/>
  <c r="F162" i="19"/>
  <c r="E162" i="19"/>
  <c r="D162" i="19"/>
  <c r="F158" i="19"/>
  <c r="E158" i="19"/>
  <c r="D158" i="19"/>
  <c r="F155" i="19"/>
  <c r="E155" i="19"/>
  <c r="D155" i="19"/>
  <c r="F152" i="19"/>
  <c r="E152" i="19"/>
  <c r="D152" i="19"/>
  <c r="F150" i="19"/>
  <c r="E150" i="19"/>
  <c r="D150" i="19"/>
  <c r="F148" i="19"/>
  <c r="E148" i="19"/>
  <c r="D148" i="19"/>
  <c r="F142" i="19"/>
  <c r="E142" i="19"/>
  <c r="D142" i="19"/>
  <c r="F140" i="19"/>
  <c r="E140" i="19"/>
  <c r="D140" i="19"/>
  <c r="F138" i="19"/>
  <c r="E138" i="19"/>
  <c r="D138" i="19"/>
  <c r="F134" i="19"/>
  <c r="E134" i="19"/>
  <c r="D134" i="19"/>
  <c r="F131" i="19"/>
  <c r="E131" i="19"/>
  <c r="D131" i="19"/>
  <c r="F128" i="19"/>
  <c r="E128" i="19"/>
  <c r="D128" i="19"/>
  <c r="F125" i="19"/>
  <c r="E125" i="19"/>
  <c r="D125" i="19"/>
  <c r="F120" i="19"/>
  <c r="E120" i="19"/>
  <c r="D120" i="19"/>
  <c r="F117" i="19"/>
  <c r="E117" i="19"/>
  <c r="D117" i="19"/>
  <c r="F113" i="19"/>
  <c r="E113" i="19"/>
  <c r="D113" i="19"/>
  <c r="F111" i="19"/>
  <c r="E111" i="19"/>
  <c r="D111" i="19"/>
  <c r="F108" i="19"/>
  <c r="E108" i="19"/>
  <c r="D108" i="19"/>
  <c r="F106" i="19"/>
  <c r="E106" i="19"/>
  <c r="D106" i="19"/>
  <c r="F100" i="19"/>
  <c r="E100" i="19"/>
  <c r="D100" i="19"/>
  <c r="F98" i="19"/>
  <c r="E98" i="19"/>
  <c r="D98" i="19"/>
  <c r="F94" i="19"/>
  <c r="E94" i="19"/>
  <c r="D94" i="19"/>
  <c r="F91" i="19"/>
  <c r="E91" i="19"/>
  <c r="D91" i="19"/>
  <c r="F86" i="19"/>
  <c r="E86" i="19"/>
  <c r="D86" i="19"/>
  <c r="F83" i="19"/>
  <c r="E83" i="19"/>
  <c r="D83" i="19"/>
  <c r="F77" i="19"/>
  <c r="E77" i="19"/>
  <c r="D77" i="19"/>
  <c r="F70" i="19"/>
  <c r="E70" i="19"/>
  <c r="D70" i="19"/>
  <c r="F68" i="19"/>
  <c r="E68" i="19"/>
  <c r="D68" i="19"/>
  <c r="F61" i="19"/>
  <c r="E61" i="19"/>
  <c r="D61" i="19"/>
  <c r="F57" i="19"/>
  <c r="E57" i="19"/>
  <c r="D57" i="19"/>
  <c r="F54" i="19"/>
  <c r="E54" i="19"/>
  <c r="D54" i="19"/>
  <c r="F50" i="19"/>
  <c r="E50" i="19"/>
  <c r="D50" i="19"/>
  <c r="F40" i="19"/>
  <c r="E40" i="19"/>
  <c r="D40" i="19"/>
  <c r="F36" i="19"/>
  <c r="E36" i="19"/>
  <c r="D36" i="19"/>
  <c r="F31" i="19"/>
  <c r="E31" i="19"/>
  <c r="D31" i="19"/>
  <c r="F26" i="19"/>
  <c r="E26" i="19"/>
  <c r="D26" i="19"/>
  <c r="F21" i="19"/>
  <c r="E21" i="19"/>
  <c r="D21" i="19"/>
  <c r="F17" i="19"/>
  <c r="E17" i="19"/>
  <c r="D17" i="19"/>
  <c r="F11" i="19"/>
  <c r="F268" i="19" s="1"/>
  <c r="E11" i="19"/>
  <c r="E268" i="19" s="1"/>
  <c r="D11" i="19"/>
  <c r="F15" i="16" l="1"/>
  <c r="F14" i="16"/>
  <c r="F13" i="16"/>
  <c r="F12" i="16"/>
  <c r="F11" i="16"/>
  <c r="F10" i="16"/>
  <c r="F9" i="16"/>
  <c r="F8" i="16"/>
  <c r="F7" i="16"/>
  <c r="F6" i="16"/>
  <c r="F4" i="16"/>
  <c r="F4" i="1"/>
  <c r="F16" i="16" l="1"/>
  <c r="F15" i="1"/>
  <c r="F13" i="1"/>
  <c r="F12" i="1"/>
  <c r="F10" i="1"/>
  <c r="F9" i="1"/>
  <c r="F8" i="1"/>
  <c r="F7" i="1"/>
  <c r="F6" i="1"/>
  <c r="F11" i="1" l="1"/>
  <c r="F14" i="1" l="1"/>
  <c r="F16" i="1" s="1"/>
</calcChain>
</file>

<file path=xl/sharedStrings.xml><?xml version="1.0" encoding="utf-8"?>
<sst xmlns="http://schemas.openxmlformats.org/spreadsheetml/2006/main" count="688" uniqueCount="268">
  <si>
    <t>Total de Importación en Toneladas</t>
  </si>
  <si>
    <t>Año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</si>
  <si>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</si>
  <si>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</si>
  <si>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</si>
  <si>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</si>
  <si>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</si>
  <si>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</si>
  <si>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</si>
  <si>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</si>
  <si>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</si>
  <si>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</si>
  <si>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</si>
  <si>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</si>
  <si>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</si>
  <si>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 de Exportación en Toneladas</t>
  </si>
  <si>
    <t>AÑO</t>
  </si>
  <si>
    <t>CARGA</t>
  </si>
  <si>
    <t>MES</t>
  </si>
  <si>
    <t>Seca</t>
  </si>
  <si>
    <t>Perecedera</t>
  </si>
  <si>
    <t>Destino</t>
  </si>
  <si>
    <t>País</t>
  </si>
  <si>
    <t>Compañía Aérea</t>
  </si>
  <si>
    <t>Bultos</t>
  </si>
  <si>
    <t>Peso</t>
  </si>
  <si>
    <t>MIAMI</t>
  </si>
  <si>
    <t>U.S.A.</t>
  </si>
  <si>
    <t>Total MIAMI</t>
  </si>
  <si>
    <t>MADRID</t>
  </si>
  <si>
    <t>ESPANA</t>
  </si>
  <si>
    <t>Total MADRID</t>
  </si>
  <si>
    <t>MEXICO</t>
  </si>
  <si>
    <t>Total MEXICO</t>
  </si>
  <si>
    <t>NEW YORK</t>
  </si>
  <si>
    <t>Total NEW YORK</t>
  </si>
  <si>
    <t>LIMA</t>
  </si>
  <si>
    <t>PERU</t>
  </si>
  <si>
    <t>Total LIMA</t>
  </si>
  <si>
    <t>BOGOTA</t>
  </si>
  <si>
    <t>COLOMBIA</t>
  </si>
  <si>
    <t>Total BOGOTA</t>
  </si>
  <si>
    <t>PARIS</t>
  </si>
  <si>
    <t>FRANCIA</t>
  </si>
  <si>
    <t>Total PARIS</t>
  </si>
  <si>
    <t>SANT. DE CHILE</t>
  </si>
  <si>
    <t>CHILE</t>
  </si>
  <si>
    <t>Total SANT. DE CHILE</t>
  </si>
  <si>
    <t>FRANKFURT</t>
  </si>
  <si>
    <t>ALEMANIA</t>
  </si>
  <si>
    <t>Total FRANKFURT</t>
  </si>
  <si>
    <t>LONDRES</t>
  </si>
  <si>
    <t>REINO UNIDO</t>
  </si>
  <si>
    <t>Total LONDRES</t>
  </si>
  <si>
    <t>DUBAI</t>
  </si>
  <si>
    <t>UNIT. ARAB EMIRATES</t>
  </si>
  <si>
    <t>Total DUBAI</t>
  </si>
  <si>
    <t>SAN PABLO</t>
  </si>
  <si>
    <t>BRASIL</t>
  </si>
  <si>
    <t>Total SAN PABLO</t>
  </si>
  <si>
    <t>SANTO DOMINGO</t>
  </si>
  <si>
    <t>REPUBLICA DOMINICANA</t>
  </si>
  <si>
    <t>Total SANTO DOMINGO</t>
  </si>
  <si>
    <t>MONTEVIDEO</t>
  </si>
  <si>
    <t>URUGUAY</t>
  </si>
  <si>
    <t>Total MONTEVIDEO</t>
  </si>
  <si>
    <t>AMSTERDAM</t>
  </si>
  <si>
    <t>HOLANDA</t>
  </si>
  <si>
    <t>Total AMSTERDAM</t>
  </si>
  <si>
    <t>ROMA</t>
  </si>
  <si>
    <t>ITALIA</t>
  </si>
  <si>
    <t>Total ROMA</t>
  </si>
  <si>
    <t>ASUNCION</t>
  </si>
  <si>
    <t>PARAGUAY</t>
  </si>
  <si>
    <t>Total ASUNCION</t>
  </si>
  <si>
    <t>DOHA</t>
  </si>
  <si>
    <t>QATAR</t>
  </si>
  <si>
    <t>Total DOHA</t>
  </si>
  <si>
    <t>MONTREAL</t>
  </si>
  <si>
    <t>CANADA</t>
  </si>
  <si>
    <t>Total MONTREAL</t>
  </si>
  <si>
    <t>DALLAS</t>
  </si>
  <si>
    <t>Total DALLAS</t>
  </si>
  <si>
    <t>LOS ANGELES</t>
  </si>
  <si>
    <t>Total LOS ANGELES</t>
  </si>
  <si>
    <t>AUCKLAND</t>
  </si>
  <si>
    <t>NUEVA ZELANDIA</t>
  </si>
  <si>
    <t>Total AUCKLAND</t>
  </si>
  <si>
    <t>SIDNEY</t>
  </si>
  <si>
    <t>AUSTRALIA</t>
  </si>
  <si>
    <t>Total SIDNEY</t>
  </si>
  <si>
    <t>TEL AVIV</t>
  </si>
  <si>
    <t>ISRAEL</t>
  </si>
  <si>
    <t>Total TEL AVIV</t>
  </si>
  <si>
    <t>ATLANTA GIORGIA</t>
  </si>
  <si>
    <t>Total ATLANTA GIORGIA</t>
  </si>
  <si>
    <t>QUITO</t>
  </si>
  <si>
    <t>ECUADOR</t>
  </si>
  <si>
    <t>Total QUITO</t>
  </si>
  <si>
    <t>STA. CRUZ DE SIERRA</t>
  </si>
  <si>
    <t>BOLIVIA</t>
  </si>
  <si>
    <t>Total STA. CRUZ DE SIERRA</t>
  </si>
  <si>
    <t>CHINA</t>
  </si>
  <si>
    <t>PANAMA CITY</t>
  </si>
  <si>
    <t>PANAMA</t>
  </si>
  <si>
    <t>Total PANAMA CITY</t>
  </si>
  <si>
    <t>HONG KONG</t>
  </si>
  <si>
    <t>Total HONG KONG</t>
  </si>
  <si>
    <t>ESTAMBUL</t>
  </si>
  <si>
    <t>TURQUIA</t>
  </si>
  <si>
    <t>Total ESTAMBUL</t>
  </si>
  <si>
    <t>TRANSITO</t>
  </si>
  <si>
    <t>ARGENTINA</t>
  </si>
  <si>
    <t>Total TRANSITO</t>
  </si>
  <si>
    <t>RIO DE JANEIRO</t>
  </si>
  <si>
    <t>Total RIO DE JANEIRO</t>
  </si>
  <si>
    <t>HOUSTON</t>
  </si>
  <si>
    <t>Total HOUSTON</t>
  </si>
  <si>
    <t>CARACAS</t>
  </si>
  <si>
    <t>VENEZUELA</t>
  </si>
  <si>
    <t>Total CARACAS</t>
  </si>
  <si>
    <t>CHICAGO</t>
  </si>
  <si>
    <t>Total CHICAGO</t>
  </si>
  <si>
    <t>BANGKOK</t>
  </si>
  <si>
    <t>TAILANDIA</t>
  </si>
  <si>
    <t>Total BANGKOK</t>
  </si>
  <si>
    <t>INDIA</t>
  </si>
  <si>
    <t>JOHANNESBURGO</t>
  </si>
  <si>
    <t>SUDAFRICA</t>
  </si>
  <si>
    <t>Total JOHANNESBURGO</t>
  </si>
  <si>
    <t>ZURICH</t>
  </si>
  <si>
    <t>SUIZA</t>
  </si>
  <si>
    <t>Total ZURICH</t>
  </si>
  <si>
    <t>DUSELDORFF</t>
  </si>
  <si>
    <t>Total DUSELDORFF</t>
  </si>
  <si>
    <t>KABUL</t>
  </si>
  <si>
    <t>AFGHANISTAN</t>
  </si>
  <si>
    <t>Total KABUL</t>
  </si>
  <si>
    <t>SINGAPUR</t>
  </si>
  <si>
    <t>Total SINGAPUR</t>
  </si>
  <si>
    <t>HANOI</t>
  </si>
  <si>
    <t>VIETNAM</t>
  </si>
  <si>
    <t>Total HANOI</t>
  </si>
  <si>
    <t>LA PAZ</t>
  </si>
  <si>
    <t>Total LA PAZ</t>
  </si>
  <si>
    <t>KUALA-LUMPUR</t>
  </si>
  <si>
    <t>MALASIA</t>
  </si>
  <si>
    <t>Total KUALA-LUMPUR</t>
  </si>
  <si>
    <t>TOKYO</t>
  </si>
  <si>
    <t>JAPON</t>
  </si>
  <si>
    <t>Total TOKYO</t>
  </si>
  <si>
    <t>ORLANDO</t>
  </si>
  <si>
    <t>Total ORLANDO</t>
  </si>
  <si>
    <t>MELBOURNE</t>
  </si>
  <si>
    <t>Total MELBOURNE</t>
  </si>
  <si>
    <t>HAMBURGO</t>
  </si>
  <si>
    <t>Total HAMBURGO</t>
  </si>
  <si>
    <t>SAN JOSE</t>
  </si>
  <si>
    <t>COSTA RICA</t>
  </si>
  <si>
    <t>Total SAN JOSE</t>
  </si>
  <si>
    <t>LISBOA</t>
  </si>
  <si>
    <t>PORTUGAL</t>
  </si>
  <si>
    <t>Total LISBOA</t>
  </si>
  <si>
    <t>SAN FRANCISCO</t>
  </si>
  <si>
    <t>Total SAN FRANCISCO</t>
  </si>
  <si>
    <t>BRUSELAS</t>
  </si>
  <si>
    <t>BELGICA</t>
  </si>
  <si>
    <t>Total BRUSELAS</t>
  </si>
  <si>
    <t>BOMBAY</t>
  </si>
  <si>
    <t>Total BOMBAY</t>
  </si>
  <si>
    <t>SAIGON</t>
  </si>
  <si>
    <t>Total SAIGON</t>
  </si>
  <si>
    <t>LA HABANA</t>
  </si>
  <si>
    <t>CUBA</t>
  </si>
  <si>
    <t>Total LA HABANA</t>
  </si>
  <si>
    <t>LYON</t>
  </si>
  <si>
    <t>Total LYON</t>
  </si>
  <si>
    <t>SALVADOR</t>
  </si>
  <si>
    <t>Total SALVADOR</t>
  </si>
  <si>
    <t>PORTO ALEGRE</t>
  </si>
  <si>
    <t>Total PORTO ALEGRE</t>
  </si>
  <si>
    <t>RECIFE</t>
  </si>
  <si>
    <t>Total RECIFE</t>
  </si>
  <si>
    <t>TOTAL GENERAL</t>
  </si>
  <si>
    <t>Guia</t>
  </si>
  <si>
    <t xml:space="preserve"> AEROLINEAS ARG.</t>
  </si>
  <si>
    <t xml:space="preserve"> AMERICAN AIRLINES</t>
  </si>
  <si>
    <t xml:space="preserve"> CENTURION</t>
  </si>
  <si>
    <t xml:space="preserve"> COPA AIRLINES</t>
  </si>
  <si>
    <t xml:space="preserve"> LAN AIRLINES SA</t>
  </si>
  <si>
    <t xml:space="preserve"> PRODEXPO</t>
  </si>
  <si>
    <t xml:space="preserve"> TACA</t>
  </si>
  <si>
    <t xml:space="preserve"> UNITED AIRLINES INC.</t>
  </si>
  <si>
    <t xml:space="preserve"> UPS DE ARGENTINA S.A.</t>
  </si>
  <si>
    <t xml:space="preserve"> AIR EUROPA</t>
  </si>
  <si>
    <t xml:space="preserve"> IBERIA</t>
  </si>
  <si>
    <t xml:space="preserve"> LUFTHANSA</t>
  </si>
  <si>
    <t xml:space="preserve"> AIR FRANCE</t>
  </si>
  <si>
    <t xml:space="preserve"> AVIANCA</t>
  </si>
  <si>
    <t xml:space="preserve"> CHIEMESE S.A.</t>
  </si>
  <si>
    <t xml:space="preserve"> AIR CANADA</t>
  </si>
  <si>
    <t xml:space="preserve"> FEDEX</t>
  </si>
  <si>
    <t xml:space="preserve"> KLM</t>
  </si>
  <si>
    <t xml:space="preserve"> SKY AIRLINE S.A.</t>
  </si>
  <si>
    <t xml:space="preserve"> BRITISH AIRWAYS</t>
  </si>
  <si>
    <t xml:space="preserve"> QATAR AIRWAYS</t>
  </si>
  <si>
    <t xml:space="preserve"> EMIRATES</t>
  </si>
  <si>
    <t xml:space="preserve"> TURKISH </t>
  </si>
  <si>
    <t xml:space="preserve"> VRG LINHAS AEREAS S.A.</t>
  </si>
  <si>
    <t xml:space="preserve"> AIR CLASS CARGO S.A.</t>
  </si>
  <si>
    <t xml:space="preserve"> DHL EXPRESS</t>
  </si>
  <si>
    <t xml:space="preserve"> ALITALIA</t>
  </si>
  <si>
    <t xml:space="preserve"> DELTA AIR LINES</t>
  </si>
  <si>
    <t xml:space="preserve"> AIR NEW ZEALAND</t>
  </si>
  <si>
    <t xml:space="preserve"> BOLIVIANA DE AVIACION</t>
  </si>
  <si>
    <t>BEIJING</t>
  </si>
  <si>
    <t>Total BEIJING</t>
  </si>
  <si>
    <t>BOSTON</t>
  </si>
  <si>
    <t>Total BOSTON</t>
  </si>
  <si>
    <t xml:space="preserve"> CONSORCIO VENEZOLANO</t>
  </si>
  <si>
    <t>MADRAS</t>
  </si>
  <si>
    <t>Total MADRAS</t>
  </si>
  <si>
    <t>DAKAR</t>
  </si>
  <si>
    <t>SENEGAL</t>
  </si>
  <si>
    <t>Total DAKAR</t>
  </si>
  <si>
    <t>MANILA</t>
  </si>
  <si>
    <t>FILIPINAS</t>
  </si>
  <si>
    <t>Total MANILA</t>
  </si>
  <si>
    <t>TOULOUSE</t>
  </si>
  <si>
    <t>Total TOULOUSE</t>
  </si>
  <si>
    <t>GUATEMALA</t>
  </si>
  <si>
    <t>Total GUATEMALA</t>
  </si>
  <si>
    <t>SAN SALVADOR</t>
  </si>
  <si>
    <t>EL SALVADOR</t>
  </si>
  <si>
    <t>Total SAN SALVADOR</t>
  </si>
  <si>
    <t>PUNTA CANA</t>
  </si>
  <si>
    <t>Total PUNTA CANA</t>
  </si>
  <si>
    <t>BEIRUT</t>
  </si>
  <si>
    <t>LIBANO</t>
  </si>
  <si>
    <t>Total BEIRUT</t>
  </si>
  <si>
    <t>WASHINGTON</t>
  </si>
  <si>
    <t>Total WASHINGTON</t>
  </si>
  <si>
    <t>GUADALAJARA</t>
  </si>
  <si>
    <t>Total GUADALAJARA</t>
  </si>
  <si>
    <t>DELHI</t>
  </si>
  <si>
    <t>Total DELHI</t>
  </si>
  <si>
    <t xml:space="preserve"> CUBANA DE AVIACION</t>
  </si>
  <si>
    <t>SEATTLE</t>
  </si>
  <si>
    <t>Total SEATTLE</t>
  </si>
  <si>
    <t>MILAN</t>
  </si>
  <si>
    <t>Total MILAN</t>
  </si>
  <si>
    <t>CURITIBA</t>
  </si>
  <si>
    <t>Total CURITIBA</t>
  </si>
  <si>
    <t>COCHABAMBA</t>
  </si>
  <si>
    <t>Total COCHABAMBA</t>
  </si>
  <si>
    <t>KUWAIT</t>
  </si>
  <si>
    <t>Total KUWAIT</t>
  </si>
  <si>
    <t>FLORIANOPOLIS</t>
  </si>
  <si>
    <t>Total FLORIANOPOLIS</t>
  </si>
  <si>
    <t>TUNISIA</t>
  </si>
  <si>
    <t>TUNEZ</t>
  </si>
  <si>
    <t>Total TUNISIA</t>
  </si>
  <si>
    <t>ATENAS</t>
  </si>
  <si>
    <t>GRECIA</t>
  </si>
  <si>
    <t>Total ATENAS</t>
  </si>
  <si>
    <t>TEGUCIGALPA</t>
  </si>
  <si>
    <t>HONDURAS</t>
  </si>
  <si>
    <t>Total TEGUCIGALPA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</si>
</sst>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0" x14ac:knownFonts="1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b/>
      <sz val="9"/>
      <name val="Arial Unicode MS"/>
      <family val="2"/>
    </font>
    <font>
      <sz val="9"/>
      <name val="Arial Unicode MS"/>
      <family val="2"/>
    </font>
    <font>
      <b/>
      <sz val="10"/>
      <name val="Arial Unicode MS"/>
      <family val="2"/>
    </font>
    <font>
      <sz val="10"/>
      <name val="Arial Unicode MS"/>
      <family val="2"/>
    </font>
    <font>
      <sz val="11"/>
      <name val="Garamond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Fill="1"/>
    <xf numFmtId="0" fontId="2" fillId="0" borderId="4" xfId="0" applyFont="1" applyFill="1" applyBorder="1"/>
    <xf numFmtId="3" fontId="3" fillId="0" borderId="4" xfId="0" applyNumberFormat="1" applyFont="1" applyFill="1" applyBorder="1"/>
    <xf numFmtId="3" fontId="3" fillId="0" borderId="5" xfId="0" applyNumberFormat="1" applyFont="1" applyFill="1" applyBorder="1"/>
    <xf numFmtId="3" fontId="3" fillId="0" borderId="6" xfId="0" applyNumberFormat="1" applyFont="1" applyFill="1" applyBorder="1"/>
    <xf numFmtId="0" fontId="2" fillId="0" borderId="7" xfId="0" applyFont="1" applyFill="1" applyBorder="1"/>
    <xf numFmtId="3" fontId="3" fillId="0" borderId="7" xfId="0" applyNumberFormat="1" applyFont="1" applyFill="1" applyBorder="1"/>
    <xf numFmtId="3" fontId="3" fillId="0" borderId="8" xfId="0" applyNumberFormat="1" applyFont="1" applyFill="1" applyBorder="1"/>
    <xf numFmtId="3" fontId="3" fillId="0" borderId="9" xfId="0" applyNumberFormat="1" applyFont="1" applyFill="1" applyBorder="1"/>
    <xf numFmtId="0" fontId="2" fillId="0" borderId="10" xfId="0" applyFont="1" applyFill="1" applyBorder="1"/>
    <xf numFmtId="3" fontId="3" fillId="0" borderId="10" xfId="0" applyNumberFormat="1" applyFont="1" applyFill="1" applyBorder="1"/>
    <xf numFmtId="3" fontId="3" fillId="0" borderId="11" xfId="0" applyNumberFormat="1" applyFont="1" applyFill="1" applyBorder="1"/>
    <xf numFmtId="3" fontId="3" fillId="0" borderId="12" xfId="0" applyNumberFormat="1" applyFont="1" applyFill="1" applyBorder="1"/>
    <xf numFmtId="0" fontId="2" fillId="0" borderId="1" xfId="0" applyFont="1" applyFill="1" applyBorder="1"/>
    <xf numFmtId="3" fontId="2" fillId="0" borderId="1" xfId="0" applyNumberFormat="1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2" fillId="0" borderId="13" xfId="0" applyFont="1" applyFill="1" applyBorder="1" applyAlignment="1">
      <alignment horizontal="center"/>
    </xf>
    <xf numFmtId="3" fontId="0" fillId="0" borderId="0" xfId="0" applyNumberFormat="1" applyFill="1"/>
    <xf numFmtId="0" fontId="4" fillId="0" borderId="1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/>
    <xf numFmtId="3" fontId="5" fillId="0" borderId="15" xfId="0" applyNumberFormat="1" applyFont="1" applyFill="1" applyBorder="1"/>
    <xf numFmtId="3" fontId="5" fillId="0" borderId="0" xfId="0" applyNumberFormat="1" applyFont="1" applyFill="1" applyBorder="1"/>
    <xf numFmtId="3" fontId="5" fillId="0" borderId="16" xfId="0" applyNumberFormat="1" applyFont="1" applyFill="1" applyBorder="1"/>
    <xf numFmtId="0" fontId="4" fillId="0" borderId="17" xfId="0" applyFont="1" applyFill="1" applyBorder="1"/>
    <xf numFmtId="3" fontId="5" fillId="0" borderId="18" xfId="0" applyNumberFormat="1" applyFont="1" applyFill="1" applyBorder="1"/>
    <xf numFmtId="3" fontId="5" fillId="0" borderId="17" xfId="0" applyNumberFormat="1" applyFont="1" applyFill="1" applyBorder="1"/>
    <xf numFmtId="3" fontId="5" fillId="0" borderId="19" xfId="0" applyNumberFormat="1" applyFont="1" applyFill="1" applyBorder="1"/>
    <xf numFmtId="0" fontId="4" fillId="0" borderId="20" xfId="0" applyFont="1" applyFill="1" applyBorder="1"/>
    <xf numFmtId="3" fontId="5" fillId="0" borderId="21" xfId="0" applyNumberFormat="1" applyFont="1" applyFill="1" applyBorder="1"/>
    <xf numFmtId="3" fontId="5" fillId="0" borderId="20" xfId="0" applyNumberFormat="1" applyFont="1" applyFill="1" applyBorder="1"/>
    <xf numFmtId="3" fontId="5" fillId="0" borderId="22" xfId="0" applyNumberFormat="1" applyFont="1" applyFill="1" applyBorder="1"/>
    <xf numFmtId="0" fontId="6" fillId="0" borderId="0" xfId="0" applyFont="1" applyFill="1"/>
    <xf numFmtId="0" fontId="2" fillId="0" borderId="22" xfId="0" applyFont="1" applyFill="1" applyBorder="1" applyAlignment="1">
      <alignment horizontal="center"/>
    </xf>
    <xf numFmtId="0" fontId="4" fillId="3" borderId="17" xfId="0" applyFont="1" applyFill="1" applyBorder="1"/>
    <xf numFmtId="3" fontId="5" fillId="3" borderId="18" xfId="0" applyNumberFormat="1" applyFont="1" applyFill="1" applyBorder="1"/>
    <xf numFmtId="3" fontId="5" fillId="3" borderId="17" xfId="0" applyNumberFormat="1" applyFont="1" applyFill="1" applyBorder="1"/>
    <xf numFmtId="3" fontId="5" fillId="3" borderId="19" xfId="0" applyNumberFormat="1" applyFont="1" applyFill="1" applyBorder="1"/>
    <xf numFmtId="0" fontId="4" fillId="3" borderId="20" xfId="0" applyFont="1" applyFill="1" applyBorder="1"/>
    <xf numFmtId="3" fontId="5" fillId="3" borderId="21" xfId="0" applyNumberFormat="1" applyFont="1" applyFill="1" applyBorder="1"/>
    <xf numFmtId="3" fontId="5" fillId="3" borderId="20" xfId="0" applyNumberFormat="1" applyFont="1" applyFill="1" applyBorder="1"/>
    <xf numFmtId="3" fontId="5" fillId="3" borderId="22" xfId="0" applyNumberFormat="1" applyFont="1" applyFill="1" applyBorder="1"/>
    <xf numFmtId="0" fontId="4" fillId="4" borderId="17" xfId="0" applyFont="1" applyFill="1" applyBorder="1"/>
    <xf numFmtId="0" fontId="4" fillId="4" borderId="20" xfId="0" applyFont="1" applyFill="1" applyBorder="1"/>
    <xf numFmtId="0" fontId="1" fillId="0" borderId="0" xfId="0" applyFont="1" applyFill="1" applyBorder="1" applyAlignment="1">
      <alignment horizontal="center" vertical="center"/>
    </xf>
    <xf numFmtId="3" fontId="4" fillId="4" borderId="18" xfId="0" applyNumberFormat="1" applyFont="1" applyFill="1" applyBorder="1"/>
    <xf numFmtId="3" fontId="4" fillId="4" borderId="17" xfId="0" applyNumberFormat="1" applyFont="1" applyFill="1" applyBorder="1"/>
    <xf numFmtId="3" fontId="4" fillId="4" borderId="19" xfId="0" applyNumberFormat="1" applyFont="1" applyFill="1" applyBorder="1"/>
    <xf numFmtId="3" fontId="4" fillId="4" borderId="21" xfId="0" applyNumberFormat="1" applyFont="1" applyFill="1" applyBorder="1"/>
    <xf numFmtId="3" fontId="4" fillId="4" borderId="20" xfId="0" applyNumberFormat="1" applyFont="1" applyFill="1" applyBorder="1"/>
    <xf numFmtId="3" fontId="4" fillId="4" borderId="22" xfId="0" applyNumberFormat="1" applyFont="1" applyFill="1" applyBorder="1"/>
    <xf numFmtId="3" fontId="3" fillId="0" borderId="6" xfId="0" applyNumberFormat="1" applyFont="1" applyFill="1" applyBorder="1"/>
    <xf numFmtId="3" fontId="3" fillId="0" borderId="9" xfId="0" applyNumberFormat="1" applyFont="1" applyFill="1" applyBorder="1"/>
    <xf numFmtId="3" fontId="3" fillId="0" borderId="12" xfId="0" applyNumberFormat="1" applyFont="1" applyFill="1" applyBorder="1"/>
    <xf numFmtId="3" fontId="2" fillId="0" borderId="1" xfId="0" applyNumberFormat="1" applyFont="1" applyFill="1" applyBorder="1"/>
    <xf numFmtId="3" fontId="3" fillId="0" borderId="4" xfId="0" applyNumberFormat="1" applyFont="1" applyFill="1" applyBorder="1"/>
    <xf numFmtId="3" fontId="3" fillId="0" borderId="7" xfId="0" applyNumberFormat="1" applyFont="1" applyFill="1" applyBorder="1"/>
    <xf numFmtId="3" fontId="3" fillId="0" borderId="10" xfId="0" applyNumberFormat="1" applyFont="1" applyFill="1" applyBorder="1"/>
    <xf numFmtId="3" fontId="2" fillId="0" borderId="1" xfId="0" applyNumberFormat="1" applyFont="1" applyFill="1" applyBorder="1"/>
    <xf numFmtId="0" fontId="0" fillId="0" borderId="24" xfId="0" applyBorder="1"/>
    <xf numFmtId="0" fontId="8" fillId="5" borderId="24" xfId="0" applyFont="1" applyFill="1" applyBorder="1"/>
    <xf numFmtId="0" fontId="1" fillId="0" borderId="18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left"/>
    </xf>
    <xf numFmtId="3" fontId="9" fillId="0" borderId="24" xfId="0" applyNumberFormat="1" applyFont="1" applyBorder="1" applyAlignment="1">
      <alignment horizontal="left"/>
    </xf>
    <xf numFmtId="3" fontId="0" fillId="0" borderId="24" xfId="0" applyNumberFormat="1" applyBorder="1"/>
    <xf numFmtId="0" fontId="8" fillId="6" borderId="24" xfId="0" applyFont="1" applyFill="1" applyBorder="1"/>
    <xf numFmtId="3" fontId="8" fillId="6" borderId="24" xfId="0" applyNumberFormat="1" applyFont="1" applyFill="1" applyBorder="1"/>
    <xf numFmtId="0" fontId="0" fillId="5" borderId="24" xfId="0" applyFill="1" applyBorder="1"/>
    <xf numFmtId="3" fontId="8" fillId="5" borderId="24" xfId="0" applyNumberFormat="1" applyFont="1" applyFill="1" applyBorder="1"/>
    <xf numFmtId="3" fontId="0" fillId="0" borderId="0" xfId="0" applyNumberFormat="1"/>
  </cellXfs>
  <cellStyles count="2">
    <cellStyle name="Millares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rPr lang="es-ES"/>
              <a:t>Evolución de la carga total de importación</a:t>
            </a:r>
          </a:p>
        </c:rich>
      </c:tx>
      <c:layout/>
      <c:overlay val="0"/>
      <c:spPr>
        <a:noFill/>
        <a:ln w="25400"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2338880700701081"/>
          <c:y val="0.23532654038287709"/>
          <c:w val="0.81424450183162056"/>
          <c:h val="0.53179982555198335"/>
        </c:manualLayout>
      </c:layout>
      <c:lineChart>
        <c:grouping val="standard"/>
        <c:varyColors val="0"/>
        <c:ser>
          <c:idx val="3"/>
          <c:order val="0"/>
          <c:tx>
            <c:strRef>
              <c:f>Importación!$B$3</c:f>
              <c:strCache>
                <c:ptCount val="1"/>
                <c:pt idx="0">
                  <c:v>2013</c:v>
                </c:pt>
              </c:strCache>
            </c:strRef>
          </c:tx>
          <c:spPr>
            <a:ln w="15875">
              <a:prstDash val="sysDot"/>
            </a:ln>
          </c:spPr>
          <c:marker>
            <c:symbol val="x"/>
            <c:size val="6"/>
          </c:marker>
          <c:cat>
            <c:strRef>
              <c:f>[2]HISTORICO!$B$5:$B$16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Importación!$B$4:$B$15</c:f>
              <c:numCache>
                <c:formatCode>#,##0</c:formatCode>
                <c:ptCount val="12"/>
                <c:pt idx="0">
                  <c:v>8146.2596709999998</c:v>
                </c:pt>
                <c:pt idx="1">
                  <c:v>7804.623748</c:v>
                </c:pt>
                <c:pt idx="2">
                  <c:v>9958.2865020000008</c:v>
                </c:pt>
                <c:pt idx="3">
                  <c:v>9174.8303560000004</c:v>
                </c:pt>
                <c:pt idx="4">
                  <c:v>9192.9556939999984</c:v>
                </c:pt>
                <c:pt idx="5">
                  <c:v>8456.2541310000015</c:v>
                </c:pt>
                <c:pt idx="6">
                  <c:v>9580.7116019999994</c:v>
                </c:pt>
                <c:pt idx="7">
                  <c:v>8746.6688220000033</c:v>
                </c:pt>
                <c:pt idx="8">
                  <c:v>9564.9160219999994</c:v>
                </c:pt>
                <c:pt idx="9">
                  <c:v>9471.4343450000033</c:v>
                </c:pt>
                <c:pt idx="10">
                  <c:v>9168.3737509999955</c:v>
                </c:pt>
                <c:pt idx="11">
                  <c:v>8173.2993779999997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Importación!$C$3</c:f>
              <c:strCache>
                <c:ptCount val="1"/>
                <c:pt idx="0">
                  <c:v>2014</c:v>
                </c:pt>
              </c:strCache>
            </c:strRef>
          </c:tx>
          <c:spPr>
            <a:ln w="15875">
              <a:solidFill>
                <a:srgbClr val="FF0000"/>
              </a:solidFill>
              <a:prstDash val="sysDot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[2]HISTORICO!$B$5:$B$16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Importación!$C$4:$C$15</c:f>
              <c:numCache>
                <c:formatCode>#,##0</c:formatCode>
                <c:ptCount val="12"/>
                <c:pt idx="0">
                  <c:v>7963.2024060000022</c:v>
                </c:pt>
                <c:pt idx="1">
                  <c:v>7288.1125329999977</c:v>
                </c:pt>
                <c:pt idx="2">
                  <c:v>8449.3381510000017</c:v>
                </c:pt>
                <c:pt idx="3">
                  <c:v>7595.8919760000017</c:v>
                </c:pt>
                <c:pt idx="4">
                  <c:v>7699.6750590000001</c:v>
                </c:pt>
                <c:pt idx="5">
                  <c:v>7916.0292480000062</c:v>
                </c:pt>
                <c:pt idx="6">
                  <c:v>7517.750094</c:v>
                </c:pt>
                <c:pt idx="7">
                  <c:v>7235.9991309999987</c:v>
                </c:pt>
                <c:pt idx="8">
                  <c:v>6667.5364459999983</c:v>
                </c:pt>
                <c:pt idx="9">
                  <c:v>7759.0642659999994</c:v>
                </c:pt>
                <c:pt idx="10">
                  <c:v>8537.316093999998</c:v>
                </c:pt>
                <c:pt idx="11">
                  <c:v>7539.5638730000019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Importación!$D$3</c:f>
              <c:strCache>
                <c:ptCount val="1"/>
                <c:pt idx="0">
                  <c:v>2015</c:v>
                </c:pt>
              </c:strCache>
            </c:strRef>
          </c:tx>
          <c:spPr>
            <a:ln w="15875">
              <a:solidFill>
                <a:srgbClr val="92D050"/>
              </a:solidFill>
              <a:prstDash val="sysDot"/>
            </a:ln>
          </c:spPr>
          <c:marker>
            <c:symbol val="triangl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val>
            <c:numRef>
              <c:f>Importación!$D$4:$D$15</c:f>
              <c:numCache>
                <c:formatCode>#,##0</c:formatCode>
                <c:ptCount val="12"/>
                <c:pt idx="0">
                  <c:v>6745.607415999998</c:v>
                </c:pt>
                <c:pt idx="1">
                  <c:v>7194.268930000002</c:v>
                </c:pt>
                <c:pt idx="2">
                  <c:v>7983.2903799999995</c:v>
                </c:pt>
                <c:pt idx="3">
                  <c:v>7831.1818720000028</c:v>
                </c:pt>
                <c:pt idx="4">
                  <c:v>7817.0511850000021</c:v>
                </c:pt>
                <c:pt idx="5">
                  <c:v>8447.9169839999995</c:v>
                </c:pt>
                <c:pt idx="6">
                  <c:v>8419.9218949999977</c:v>
                </c:pt>
                <c:pt idx="7">
                  <c:v>8306.1385839999966</c:v>
                </c:pt>
                <c:pt idx="8">
                  <c:v>8579.5189530000025</c:v>
                </c:pt>
                <c:pt idx="9">
                  <c:v>8607.8811860000023</c:v>
                </c:pt>
                <c:pt idx="10">
                  <c:v>8546.5800989999989</c:v>
                </c:pt>
                <c:pt idx="11">
                  <c:v>8082.9775910000008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Importación!$E$3</c:f>
              <c:strCache>
                <c:ptCount val="1"/>
                <c:pt idx="0">
                  <c:v>2016</c:v>
                </c:pt>
              </c:strCache>
            </c:strRef>
          </c:tx>
          <c:spPr>
            <a:ln w="15875">
              <a:prstDash val="sysDot"/>
            </a:ln>
          </c:spPr>
          <c:marker>
            <c:symbol val="diamond"/>
            <c:size val="7"/>
            <c:spPr>
              <a:ln>
                <a:solidFill>
                  <a:schemeClr val="accent1">
                    <a:lumMod val="20000"/>
                    <a:lumOff val="80000"/>
                  </a:schemeClr>
                </a:solidFill>
              </a:ln>
              <a:scene3d>
                <a:camera prst="orthographicFront"/>
                <a:lightRig rig="threePt" dir="t"/>
              </a:scene3d>
              <a:sp3d>
                <a:bevelT prst="relaxedInset"/>
              </a:sp3d>
            </c:spPr>
          </c:marker>
          <c:dPt>
            <c:idx val="0"/>
            <c:marker>
              <c:spPr>
                <a:scene3d>
                  <a:camera prst="orthographicFront"/>
                  <a:lightRig rig="threePt" dir="t"/>
                </a:scene3d>
                <a:sp3d>
                  <a:bevelT prst="relaxedInset"/>
                </a:sp3d>
              </c:spPr>
            </c:marker>
            <c:bubble3D val="0"/>
          </c:dPt>
          <c:val>
            <c:numRef>
              <c:f>Importación!$E$4:$E$15</c:f>
              <c:numCache>
                <c:formatCode>#,##0</c:formatCode>
                <c:ptCount val="12"/>
                <c:pt idx="0">
                  <c:v>7193.0392490000004</c:v>
                </c:pt>
                <c:pt idx="1">
                  <c:v>7625.1935760000015</c:v>
                </c:pt>
                <c:pt idx="2">
                  <c:v>7992.2229969999989</c:v>
                </c:pt>
                <c:pt idx="3">
                  <c:v>7732.3394899999985</c:v>
                </c:pt>
                <c:pt idx="4">
                  <c:v>7845.5321320000021</c:v>
                </c:pt>
                <c:pt idx="5">
                  <c:v>7528.7911279999989</c:v>
                </c:pt>
                <c:pt idx="6">
                  <c:v>7784.2631679999986</c:v>
                </c:pt>
                <c:pt idx="7">
                  <c:v>8149.931071</c:v>
                </c:pt>
                <c:pt idx="8">
                  <c:v>8170.6140359999981</c:v>
                </c:pt>
                <c:pt idx="9">
                  <c:v>9289.4672550000014</c:v>
                </c:pt>
                <c:pt idx="10">
                  <c:v>8882.494537999999</c:v>
                </c:pt>
                <c:pt idx="11">
                  <c:v>8415.1979379999993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Importación!$F$3</c:f>
              <c:strCache>
                <c:ptCount val="1"/>
                <c:pt idx="0">
                  <c:v>2017</c:v>
                </c:pt>
              </c:strCache>
            </c:strRef>
          </c:tx>
          <c:spPr>
            <a:ln w="25400"/>
          </c:spPr>
          <c:marker>
            <c:symbol val="circle"/>
            <c:size val="10"/>
            <c:spPr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val>
            <c:numRef>
              <c:f>Importación!$F$4:$F$15</c:f>
              <c:numCache>
                <c:formatCode>#,##0</c:formatCode>
                <c:ptCount val="12"/>
                <c:pt idx="0">
                  <c:v>7560.1688759999979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360648"/>
        <c:axId val="242361040"/>
      </c:lineChart>
      <c:catAx>
        <c:axId val="242360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242361040"/>
        <c:crosses val="autoZero"/>
        <c:auto val="1"/>
        <c:lblAlgn val="ctr"/>
        <c:lblOffset val="100"/>
        <c:noMultiLvlLbl val="0"/>
      </c:catAx>
      <c:valAx>
        <c:axId val="242361040"/>
        <c:scaling>
          <c:orientation val="minMax"/>
          <c:max val="12000"/>
          <c:min val="4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Unicode MS"/>
                    <a:ea typeface="Arial Unicode MS"/>
                    <a:cs typeface="Arial Unicode MS"/>
                  </a:defRPr>
                </a:pPr>
                <a:r>
                  <a:rPr lang="es-ES"/>
                  <a:t>TONELADAS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242360648"/>
        <c:crosses val="autoZero"/>
        <c:crossBetween val="between"/>
        <c:majorUnit val="2000"/>
        <c:minorUnit val="2000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cap="rnd">
          <a:noFill/>
          <a:beve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defRPr>
          </a:pPr>
          <a:endParaRPr lang="es-AR"/>
        </a:p>
      </c:txPr>
    </c:legend>
    <c:plotVisOnly val="1"/>
    <c:dispBlanksAs val="gap"/>
    <c:showDLblsOverMax val="0"/>
  </c:chart>
  <c:spPr>
    <a:noFill/>
    <a:ln w="25400" cmpd="dbl">
      <a:noFill/>
    </a:ln>
    <a:effectLst>
      <a:outerShdw blurRad="50800" dist="38100" dir="5400000" algn="t" rotWithShape="0">
        <a:prstClr val="black">
          <a:alpha val="40000"/>
        </a:prstClr>
      </a:outerShdw>
      <a:softEdge rad="38100"/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Unicode MS"/>
          <a:ea typeface="Arial Unicode MS"/>
          <a:cs typeface="Arial Unicode MS"/>
        </a:defRPr>
      </a:pPr>
      <a:endParaRPr lang="es-AR"/>
    </a:p>
  </c:txPr>
  <c:printSettings>
    <c:headerFooter/>
    <c:pageMargins b="0.75000000000000877" l="0.70000000000000062" r="0.70000000000000062" t="0.7500000000000087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Evolución de la carga total de Exportación</a:t>
            </a:r>
          </a:p>
        </c:rich>
      </c:tx>
      <c:layout/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2199759405074363"/>
          <c:y val="0.15825064008388198"/>
          <c:w val="0.83633573928258964"/>
          <c:h val="0.60250295391026487"/>
        </c:manualLayout>
      </c:layout>
      <c:lineChart>
        <c:grouping val="standard"/>
        <c:varyColors val="0"/>
        <c:ser>
          <c:idx val="0"/>
          <c:order val="0"/>
          <c:tx>
            <c:strRef>
              <c:f>Exportación!$B$3</c:f>
              <c:strCache>
                <c:ptCount val="1"/>
                <c:pt idx="0">
                  <c:v>2013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>
                <a:solidFill>
                  <a:schemeClr val="accent1"/>
                </a:solidFill>
                <a:prstDash val="sysDot"/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Exportación!$B$4:$B$15</c:f>
              <c:numCache>
                <c:formatCode>#,##0</c:formatCode>
                <c:ptCount val="12"/>
                <c:pt idx="0">
                  <c:v>6227.4589999999998</c:v>
                </c:pt>
                <c:pt idx="1">
                  <c:v>5628.7460000000001</c:v>
                </c:pt>
                <c:pt idx="2">
                  <c:v>13132.656999999999</c:v>
                </c:pt>
                <c:pt idx="3">
                  <c:v>11207.925999999999</c:v>
                </c:pt>
                <c:pt idx="4">
                  <c:v>8780.6470000000008</c:v>
                </c:pt>
                <c:pt idx="5">
                  <c:v>8040.8959999999997</c:v>
                </c:pt>
                <c:pt idx="6">
                  <c:v>6856.875</c:v>
                </c:pt>
                <c:pt idx="7">
                  <c:v>7023.3310000000001</c:v>
                </c:pt>
                <c:pt idx="8">
                  <c:v>6624.1660000000002</c:v>
                </c:pt>
                <c:pt idx="9">
                  <c:v>11467.9</c:v>
                </c:pt>
                <c:pt idx="10">
                  <c:v>14161.727000000001</c:v>
                </c:pt>
                <c:pt idx="11">
                  <c:v>12139.409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Exportación!$C$3</c:f>
              <c:strCache>
                <c:ptCount val="1"/>
                <c:pt idx="0">
                  <c:v>2014</c:v>
                </c:pt>
              </c:strCache>
            </c:strRef>
          </c:tx>
          <c:spPr>
            <a:ln w="19050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Exportación!$C$4:$C$15</c:f>
              <c:numCache>
                <c:formatCode>#,##0</c:formatCode>
                <c:ptCount val="12"/>
                <c:pt idx="0">
                  <c:v>8288.7860000000001</c:v>
                </c:pt>
                <c:pt idx="1">
                  <c:v>7659.8739999999998</c:v>
                </c:pt>
                <c:pt idx="2">
                  <c:v>9932.1749999999993</c:v>
                </c:pt>
                <c:pt idx="3">
                  <c:v>8849.9680000000008</c:v>
                </c:pt>
                <c:pt idx="4">
                  <c:v>8986.9920000000002</c:v>
                </c:pt>
                <c:pt idx="5">
                  <c:v>7579.357</c:v>
                </c:pt>
                <c:pt idx="6">
                  <c:v>6863.1610000000001</c:v>
                </c:pt>
                <c:pt idx="7">
                  <c:v>7527.482</c:v>
                </c:pt>
                <c:pt idx="8">
                  <c:v>6918.4960000000001</c:v>
                </c:pt>
                <c:pt idx="9">
                  <c:v>14679.982</c:v>
                </c:pt>
                <c:pt idx="10">
                  <c:v>13635.172</c:v>
                </c:pt>
                <c:pt idx="11">
                  <c:v>10781.224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Exportación!$D$3</c:f>
              <c:strCache>
                <c:ptCount val="1"/>
                <c:pt idx="0">
                  <c:v>2015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Exportación!$D$4:$D$15</c:f>
              <c:numCache>
                <c:formatCode>#,##0</c:formatCode>
                <c:ptCount val="12"/>
                <c:pt idx="0">
                  <c:v>6642.9040000000005</c:v>
                </c:pt>
                <c:pt idx="1">
                  <c:v>5379.1859999999997</c:v>
                </c:pt>
                <c:pt idx="2">
                  <c:v>6367.8119999999999</c:v>
                </c:pt>
                <c:pt idx="3">
                  <c:v>6491.451</c:v>
                </c:pt>
                <c:pt idx="4">
                  <c:v>6530.18</c:v>
                </c:pt>
                <c:pt idx="5">
                  <c:v>6977.39</c:v>
                </c:pt>
                <c:pt idx="6">
                  <c:v>5191.2790000000005</c:v>
                </c:pt>
                <c:pt idx="7">
                  <c:v>7298.8320000000003</c:v>
                </c:pt>
                <c:pt idx="8">
                  <c:v>7810.5190000000002</c:v>
                </c:pt>
                <c:pt idx="9">
                  <c:v>11515.627</c:v>
                </c:pt>
                <c:pt idx="10">
                  <c:v>13883.74</c:v>
                </c:pt>
                <c:pt idx="11">
                  <c:v>10612.565000000001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Exportación!$E$3</c:f>
              <c:strCache>
                <c:ptCount val="1"/>
                <c:pt idx="0">
                  <c:v>2016</c:v>
                </c:pt>
              </c:strCache>
            </c:strRef>
          </c:tx>
          <c:spPr>
            <a:ln w="19050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Exportación!$E$4:$E$15</c:f>
              <c:numCache>
                <c:formatCode>#,##0</c:formatCode>
                <c:ptCount val="12"/>
                <c:pt idx="0">
                  <c:v>7040.8869999999997</c:v>
                </c:pt>
                <c:pt idx="1">
                  <c:v>6878.8770000000004</c:v>
                </c:pt>
                <c:pt idx="2">
                  <c:v>6214.4009999999998</c:v>
                </c:pt>
                <c:pt idx="3">
                  <c:v>6841.6620000000003</c:v>
                </c:pt>
                <c:pt idx="4">
                  <c:v>6978.84</c:v>
                </c:pt>
                <c:pt idx="5">
                  <c:v>5816.16</c:v>
                </c:pt>
                <c:pt idx="6">
                  <c:v>7047.576</c:v>
                </c:pt>
                <c:pt idx="7">
                  <c:v>6976.6163499999993</c:v>
                </c:pt>
                <c:pt idx="8">
                  <c:v>7491.1727150000015</c:v>
                </c:pt>
                <c:pt idx="9">
                  <c:v>13227.331694999999</c:v>
                </c:pt>
                <c:pt idx="10">
                  <c:v>13324.875820999998</c:v>
                </c:pt>
                <c:pt idx="11">
                  <c:v>10004.616272999996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Exportación!$F$3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Exportación!$F$4:$F$15</c:f>
              <c:numCache>
                <c:formatCode>#,##0</c:formatCode>
                <c:ptCount val="12"/>
                <c:pt idx="0">
                  <c:v>6869.2938200000008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925440"/>
        <c:axId val="237925832"/>
      </c:lineChart>
      <c:catAx>
        <c:axId val="237925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es-AR"/>
          </a:p>
        </c:txPr>
        <c:crossAx val="237925832"/>
        <c:crosses val="autoZero"/>
        <c:auto val="1"/>
        <c:lblAlgn val="ctr"/>
        <c:lblOffset val="100"/>
        <c:noMultiLvlLbl val="0"/>
      </c:catAx>
      <c:valAx>
        <c:axId val="237925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es-AR"/>
          </a:p>
        </c:txPr>
        <c:crossAx val="23792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Carga Perecedera</a:t>
            </a:r>
          </a:p>
        </c:rich>
      </c:tx>
      <c:layout>
        <c:manualLayout>
          <c:xMode val="edge"/>
          <c:yMode val="edge"/>
          <c:x val="0.39772415027312874"/>
          <c:y val="5.1601572760488157E-2"/>
        </c:manualLayout>
      </c:layout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8.330562846645205E-2"/>
          <c:y val="0.17936099614219089"/>
          <c:w val="0.87751858357998203"/>
          <c:h val="0.55937299906476634"/>
        </c:manualLayout>
      </c:layout>
      <c:lineChart>
        <c:grouping val="standard"/>
        <c:varyColors val="0"/>
        <c:ser>
          <c:idx val="0"/>
          <c:order val="0"/>
          <c:tx>
            <c:strRef>
              <c:f>Perecedero!$A$4</c:f>
              <c:strCache>
                <c:ptCount val="1"/>
                <c:pt idx="0">
                  <c:v>2013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square"/>
            <c:size val="7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Perecedero!$C$5:$N$5</c:f>
              <c:numCache>
                <c:formatCode>#,##0</c:formatCode>
                <c:ptCount val="12"/>
                <c:pt idx="0">
                  <c:v>2254</c:v>
                </c:pt>
                <c:pt idx="1">
                  <c:v>1880</c:v>
                </c:pt>
                <c:pt idx="2">
                  <c:v>2397</c:v>
                </c:pt>
                <c:pt idx="3">
                  <c:v>2639</c:v>
                </c:pt>
                <c:pt idx="4">
                  <c:v>2714</c:v>
                </c:pt>
                <c:pt idx="5">
                  <c:v>2994</c:v>
                </c:pt>
                <c:pt idx="6">
                  <c:v>1801</c:v>
                </c:pt>
                <c:pt idx="7">
                  <c:v>1836</c:v>
                </c:pt>
                <c:pt idx="8">
                  <c:v>2103</c:v>
                </c:pt>
                <c:pt idx="9">
                  <c:v>6448</c:v>
                </c:pt>
                <c:pt idx="10">
                  <c:v>9450</c:v>
                </c:pt>
                <c:pt idx="11">
                  <c:v>7430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Perecedero!$A$6</c:f>
              <c:strCache>
                <c:ptCount val="1"/>
                <c:pt idx="0">
                  <c:v>2014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triangle"/>
            <c:size val="7"/>
            <c:spPr>
              <a:solidFill>
                <a:schemeClr val="accent2"/>
              </a:solidFill>
              <a:ln w="12700">
                <a:solidFill>
                  <a:schemeClr val="accent2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Perecedero!$C$7:$N$7</c:f>
              <c:numCache>
                <c:formatCode>#,##0</c:formatCode>
                <c:ptCount val="12"/>
                <c:pt idx="0">
                  <c:v>4205</c:v>
                </c:pt>
                <c:pt idx="1">
                  <c:v>3220</c:v>
                </c:pt>
                <c:pt idx="2">
                  <c:v>3228</c:v>
                </c:pt>
                <c:pt idx="3">
                  <c:v>2860</c:v>
                </c:pt>
                <c:pt idx="4">
                  <c:v>4201</c:v>
                </c:pt>
                <c:pt idx="5">
                  <c:v>3760</c:v>
                </c:pt>
                <c:pt idx="6">
                  <c:v>3257</c:v>
                </c:pt>
                <c:pt idx="7">
                  <c:v>3778.3789999999999</c:v>
                </c:pt>
                <c:pt idx="8">
                  <c:v>3728.9360000000001</c:v>
                </c:pt>
                <c:pt idx="9">
                  <c:v>10853.548000000001</c:v>
                </c:pt>
                <c:pt idx="10">
                  <c:v>9991</c:v>
                </c:pt>
                <c:pt idx="11">
                  <c:v>7090.6959999999999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Perecedero!$A$8</c:f>
              <c:strCache>
                <c:ptCount val="1"/>
                <c:pt idx="0">
                  <c:v>2015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diamond"/>
            <c:size val="7"/>
            <c:spPr>
              <a:solidFill>
                <a:schemeClr val="accent3"/>
              </a:solidFill>
              <a:ln w="15875">
                <a:solidFill>
                  <a:schemeClr val="accent3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Perecedero!$C$9:$N$9</c:f>
              <c:numCache>
                <c:formatCode>#,##0</c:formatCode>
                <c:ptCount val="12"/>
                <c:pt idx="0">
                  <c:v>3146.777</c:v>
                </c:pt>
                <c:pt idx="1">
                  <c:v>2288.1840000000002</c:v>
                </c:pt>
                <c:pt idx="2">
                  <c:v>2478</c:v>
                </c:pt>
                <c:pt idx="3">
                  <c:v>1863</c:v>
                </c:pt>
                <c:pt idx="4">
                  <c:v>3038</c:v>
                </c:pt>
                <c:pt idx="5">
                  <c:v>3648</c:v>
                </c:pt>
                <c:pt idx="6">
                  <c:v>2054</c:v>
                </c:pt>
                <c:pt idx="7">
                  <c:v>3935</c:v>
                </c:pt>
                <c:pt idx="8">
                  <c:v>4412</c:v>
                </c:pt>
                <c:pt idx="9">
                  <c:v>7995</c:v>
                </c:pt>
                <c:pt idx="10">
                  <c:v>10620</c:v>
                </c:pt>
                <c:pt idx="11">
                  <c:v>7381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Perecedero!$A$10</c:f>
              <c:strCache>
                <c:ptCount val="1"/>
                <c:pt idx="0">
                  <c:v>2016</c:v>
                </c:pt>
              </c:strCache>
            </c:strRef>
          </c:tx>
          <c:spPr>
            <a:ln w="19050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x"/>
            <c:size val="5"/>
            <c:spPr>
              <a:noFill/>
              <a:ln w="12700">
                <a:solidFill>
                  <a:schemeClr val="accent4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Perecedero!$C$11:$N$11</c:f>
              <c:numCache>
                <c:formatCode>#,##0</c:formatCode>
                <c:ptCount val="12"/>
                <c:pt idx="0">
                  <c:v>4239</c:v>
                </c:pt>
                <c:pt idx="1">
                  <c:v>3864</c:v>
                </c:pt>
                <c:pt idx="2">
                  <c:v>2252</c:v>
                </c:pt>
                <c:pt idx="3">
                  <c:v>2542</c:v>
                </c:pt>
                <c:pt idx="4">
                  <c:v>3223</c:v>
                </c:pt>
                <c:pt idx="5">
                  <c:v>3115</c:v>
                </c:pt>
                <c:pt idx="6">
                  <c:v>3644</c:v>
                </c:pt>
                <c:pt idx="7">
                  <c:v>3882</c:v>
                </c:pt>
                <c:pt idx="8">
                  <c:v>4147</c:v>
                </c:pt>
                <c:pt idx="9">
                  <c:v>9701</c:v>
                </c:pt>
                <c:pt idx="10">
                  <c:v>9959</c:v>
                </c:pt>
                <c:pt idx="11">
                  <c:v>6614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Perecedero!$A$12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Perecedero!$C$13:$N$13</c:f>
              <c:numCache>
                <c:formatCode>#,##0</c:formatCode>
                <c:ptCount val="12"/>
                <c:pt idx="0">
                  <c:v>4193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639848"/>
        <c:axId val="344640240"/>
      </c:lineChart>
      <c:catAx>
        <c:axId val="344639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44640240"/>
        <c:crosses val="autoZero"/>
        <c:auto val="1"/>
        <c:lblAlgn val="ctr"/>
        <c:lblOffset val="100"/>
        <c:noMultiLvlLbl val="0"/>
      </c:catAx>
      <c:valAx>
        <c:axId val="344640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44639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134862746569798"/>
          <c:y val="0.86682205296821391"/>
          <c:w val="0.45278155455618252"/>
          <c:h val="8.764714753723786E-2"/>
        </c:manualLayout>
      </c:layout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19048</xdr:rowOff>
    </xdr:from>
    <xdr:to>
      <xdr:col>6</xdr:col>
      <xdr:colOff>686209</xdr:colOff>
      <xdr:row>35</xdr:row>
      <xdr:rowOff>71693</xdr:rowOff>
    </xdr:to>
    <xdr:graphicFrame macro="">
      <xdr:nvGraphicFramePr>
        <xdr:cNvPr id="2184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52386</xdr:colOff>
      <xdr:row>17</xdr:row>
      <xdr:rowOff>14286</xdr:rowOff>
    </xdr:from>
    <xdr:to>
      <xdr:col>6</xdr:col>
      <xdr:colOff>742949</xdr:colOff>
      <xdr:row>37</xdr:row>
      <xdr:rowOff>152400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195511</xdr:colOff>
      <xdr:row>14</xdr:row>
      <xdr:rowOff>117308</xdr:rowOff>
    </xdr:from>
    <xdr:to>
      <xdr:col>13</xdr:col>
      <xdr:colOff>441157</xdr:colOff>
      <xdr:row>36</xdr:row>
      <xdr:rowOff>110289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MERCIAL\ESTADIST\L_AEREAS\Ranking%20L&#237;neas%20a&#233;reas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MERCIAL\ESTADIST\JURCA\JURCA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ón"/>
      <sheetName val="Exportación"/>
      <sheetName val="Mensual 2017"/>
      <sheetName val="Tabla de Impo"/>
      <sheetName val="T. Dinamica Impo"/>
      <sheetName val="Tabla de Expo"/>
      <sheetName val="T. Dinamica Expo"/>
    </sheetNames>
    <sheetDataSet>
      <sheetData sheetId="0"/>
      <sheetData sheetId="1"/>
      <sheetData sheetId="2">
        <row r="18">
          <cell r="H18">
            <v>7560.1688759999979</v>
          </cell>
        </row>
        <row r="20">
          <cell r="H20">
            <v>0</v>
          </cell>
        </row>
        <row r="21">
          <cell r="H21">
            <v>0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4">
          <cell r="H34">
            <v>6869.2938200000008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  <row r="42">
          <cell r="H42">
            <v>0</v>
          </cell>
        </row>
        <row r="43">
          <cell r="H43">
            <v>0</v>
          </cell>
        </row>
        <row r="44">
          <cell r="H44">
            <v>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O"/>
      <sheetName val="PERECEDERO"/>
      <sheetName val="DESTINOS"/>
    </sheetNames>
    <sheetDataSet>
      <sheetData sheetId="0">
        <row r="5">
          <cell r="B5" t="str">
            <v>Ene</v>
          </cell>
        </row>
        <row r="6">
          <cell r="B6" t="str">
            <v>Feb</v>
          </cell>
        </row>
        <row r="7">
          <cell r="B7" t="str">
            <v>Mar</v>
          </cell>
        </row>
        <row r="8">
          <cell r="B8" t="str">
            <v>Abr</v>
          </cell>
        </row>
        <row r="9">
          <cell r="B9" t="str">
            <v>May</v>
          </cell>
        </row>
        <row r="10">
          <cell r="B10" t="str">
            <v>Jun</v>
          </cell>
        </row>
        <row r="11">
          <cell r="B11" t="str">
            <v>Jul</v>
          </cell>
        </row>
        <row r="12">
          <cell r="B12" t="str">
            <v>Ago</v>
          </cell>
        </row>
        <row r="13">
          <cell r="B13" t="str">
            <v>Sep</v>
          </cell>
        </row>
        <row r="14">
          <cell r="B14" t="str">
            <v>Oct</v>
          </cell>
        </row>
        <row r="15">
          <cell r="B15" t="str">
            <v>Nov</v>
          </cell>
        </row>
        <row r="16">
          <cell r="B16" t="str">
            <v>Dic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44"/>
  <sheetViews>
    <sheetView showGridLines="0" zoomScaleNormal="100" workbookViewId="0">
      <selection activeCell="G15" sqref="G15"/>
    </sheetView>
  </sheetViews>
  <sheetFormatPr baseColWidth="10" defaultRowHeight="15" x14ac:dyDescent="0.25"/>
  <cols>
    <col min="1" max="5" width="11.42578125" style="1"/>
    <col min="6" max="6" width="11.42578125" style="1" customWidth="1"/>
    <col min="7" max="16384" width="11.42578125" style="1"/>
  </cols>
  <sheetData>
    <row r="1" spans="1:7" ht="15" customHeight="1" x14ac:dyDescent="0.25">
      <c r="A1" s="64" t="s">
        <v>0</v>
      </c>
      <c r="B1" s="65"/>
      <c r="C1" s="65"/>
      <c r="D1" s="65"/>
      <c r="E1" s="65"/>
      <c r="F1" s="66"/>
      <c r="G1" s="47"/>
    </row>
    <row r="2" spans="1:7" ht="15.75" customHeight="1" thickBot="1" x14ac:dyDescent="0.3">
      <c r="A2" s="67"/>
      <c r="B2" s="68"/>
      <c r="C2" s="68"/>
      <c r="D2" s="68"/>
      <c r="E2" s="68"/>
      <c r="F2" s="69"/>
      <c r="G2" s="47"/>
    </row>
    <row r="3" spans="1:7" ht="15.75" thickBot="1" x14ac:dyDescent="0.3">
      <c r="A3" s="18" t="s">
        <v>1</v>
      </c>
      <c r="B3" s="18">
        <v>2013</v>
      </c>
      <c r="C3" s="36">
        <v>2014</v>
      </c>
      <c r="D3" s="36">
        <v>2015</v>
      </c>
      <c r="E3" s="36">
        <v>2016</v>
      </c>
      <c r="F3" s="36">
        <v>2017</v>
      </c>
    </row>
    <row r="4" spans="1:7" x14ac:dyDescent="0.25">
      <c r="A4" s="2" t="s">
        <v>2</v>
      </c>
      <c r="B4" s="3">
        <v>8146.2596709999998</v>
      </c>
      <c r="C4" s="5">
        <v>7963.2024060000022</v>
      </c>
      <c r="D4" s="5">
        <v>6745.607415999998</v>
      </c>
      <c r="E4" s="54">
        <v>7193.0392490000004</v>
      </c>
      <c r="F4" s="5">
        <f>+'[1]Mensual 2017'!$H$18</f>
        <v>7560.1688759999979</v>
      </c>
    </row>
    <row r="5" spans="1:7" x14ac:dyDescent="0.25">
      <c r="A5" s="6" t="s">
        <v>3</v>
      </c>
      <c r="B5" s="7">
        <v>7804.623748</v>
      </c>
      <c r="C5" s="9">
        <v>7288.1125329999977</v>
      </c>
      <c r="D5" s="9">
        <v>7194.268930000002</v>
      </c>
      <c r="E5" s="55">
        <v>7625.1935760000015</v>
      </c>
      <c r="F5" s="9"/>
    </row>
    <row r="6" spans="1:7" x14ac:dyDescent="0.25">
      <c r="A6" s="6" t="s">
        <v>4</v>
      </c>
      <c r="B6" s="7">
        <v>9958.2865020000008</v>
      </c>
      <c r="C6" s="9">
        <v>8449.3381510000017</v>
      </c>
      <c r="D6" s="9">
        <v>7983.2903799999995</v>
      </c>
      <c r="E6" s="55">
        <v>7992.2229969999989</v>
      </c>
      <c r="F6" s="9">
        <f>+'[1]Mensual 2017'!$H$20</f>
        <v>0</v>
      </c>
    </row>
    <row r="7" spans="1:7" x14ac:dyDescent="0.25">
      <c r="A7" s="6" t="s">
        <v>5</v>
      </c>
      <c r="B7" s="7">
        <v>9174.8303560000004</v>
      </c>
      <c r="C7" s="9">
        <v>7595.8919760000017</v>
      </c>
      <c r="D7" s="9">
        <v>7831.1818720000028</v>
      </c>
      <c r="E7" s="55">
        <v>7732.3394899999985</v>
      </c>
      <c r="F7" s="9">
        <f>+'[1]Mensual 2017'!$H$21</f>
        <v>0</v>
      </c>
    </row>
    <row r="8" spans="1:7" x14ac:dyDescent="0.25">
      <c r="A8" s="6" t="s">
        <v>6</v>
      </c>
      <c r="B8" s="7">
        <v>9192.9556939999984</v>
      </c>
      <c r="C8" s="9">
        <v>7699.6750590000001</v>
      </c>
      <c r="D8" s="9">
        <v>7817.0511850000021</v>
      </c>
      <c r="E8" s="55">
        <v>7845.5321320000021</v>
      </c>
      <c r="F8" s="9">
        <f>+'[1]Mensual 2017'!$H$22</f>
        <v>0</v>
      </c>
    </row>
    <row r="9" spans="1:7" x14ac:dyDescent="0.25">
      <c r="A9" s="6" t="s">
        <v>7</v>
      </c>
      <c r="B9" s="7">
        <v>8456.2541310000015</v>
      </c>
      <c r="C9" s="9">
        <v>7916.0292480000062</v>
      </c>
      <c r="D9" s="9">
        <v>8447.9169839999995</v>
      </c>
      <c r="E9" s="55">
        <v>7528.7911279999989</v>
      </c>
      <c r="F9" s="9">
        <f>+'[1]Mensual 2017'!$H$23</f>
        <v>0</v>
      </c>
    </row>
    <row r="10" spans="1:7" x14ac:dyDescent="0.25">
      <c r="A10" s="6" t="s">
        <v>8</v>
      </c>
      <c r="B10" s="7">
        <v>9580.7116019999994</v>
      </c>
      <c r="C10" s="9">
        <v>7517.750094</v>
      </c>
      <c r="D10" s="9">
        <v>8419.9218949999977</v>
      </c>
      <c r="E10" s="55">
        <v>7784.2631679999986</v>
      </c>
      <c r="F10" s="9">
        <f>+'[1]Mensual 2017'!$H$24</f>
        <v>0</v>
      </c>
    </row>
    <row r="11" spans="1:7" x14ac:dyDescent="0.25">
      <c r="A11" s="6" t="s">
        <v>9</v>
      </c>
      <c r="B11" s="7">
        <v>8746.6688220000033</v>
      </c>
      <c r="C11" s="9">
        <v>7235.9991309999987</v>
      </c>
      <c r="D11" s="9">
        <v>8306.1385839999966</v>
      </c>
      <c r="E11" s="55">
        <v>8149.931071</v>
      </c>
      <c r="F11" s="9">
        <f>+'[1]Mensual 2017'!$H$25</f>
        <v>0</v>
      </c>
    </row>
    <row r="12" spans="1:7" x14ac:dyDescent="0.25">
      <c r="A12" s="6" t="s">
        <v>10</v>
      </c>
      <c r="B12" s="7">
        <v>9564.9160219999994</v>
      </c>
      <c r="C12" s="9">
        <v>6667.5364459999983</v>
      </c>
      <c r="D12" s="9">
        <v>8579.5189530000025</v>
      </c>
      <c r="E12" s="55">
        <v>8170.6140359999981</v>
      </c>
      <c r="F12" s="9">
        <f>+'[1]Mensual 2017'!$H$26</f>
        <v>0</v>
      </c>
    </row>
    <row r="13" spans="1:7" x14ac:dyDescent="0.25">
      <c r="A13" s="6" t="s">
        <v>11</v>
      </c>
      <c r="B13" s="7">
        <v>9471.4343450000033</v>
      </c>
      <c r="C13" s="9">
        <v>7759.0642659999994</v>
      </c>
      <c r="D13" s="9">
        <v>8607.8811860000023</v>
      </c>
      <c r="E13" s="55">
        <v>9289.4672550000014</v>
      </c>
      <c r="F13" s="9">
        <f>+'[1]Mensual 2017'!$H$27</f>
        <v>0</v>
      </c>
    </row>
    <row r="14" spans="1:7" x14ac:dyDescent="0.25">
      <c r="A14" s="6" t="s">
        <v>12</v>
      </c>
      <c r="B14" s="7">
        <v>9168.3737509999955</v>
      </c>
      <c r="C14" s="9">
        <v>8537.316093999998</v>
      </c>
      <c r="D14" s="9">
        <v>8546.5800989999989</v>
      </c>
      <c r="E14" s="55">
        <v>8882.494537999999</v>
      </c>
      <c r="F14" s="9">
        <f>+'[1]Mensual 2017'!$H$28</f>
        <v>0</v>
      </c>
    </row>
    <row r="15" spans="1:7" ht="15.75" thickBot="1" x14ac:dyDescent="0.3">
      <c r="A15" s="10" t="s">
        <v>13</v>
      </c>
      <c r="B15" s="11">
        <v>8173.2993779999997</v>
      </c>
      <c r="C15" s="13">
        <v>7539.5638730000019</v>
      </c>
      <c r="D15" s="13">
        <v>8082.9775910000008</v>
      </c>
      <c r="E15" s="56">
        <v>8415.1979379999993</v>
      </c>
      <c r="F15" s="13">
        <f>+'[1]Mensual 2017'!$H$29</f>
        <v>0</v>
      </c>
    </row>
    <row r="16" spans="1:7" ht="15.75" thickBot="1" x14ac:dyDescent="0.3">
      <c r="A16" s="14" t="s">
        <v>14</v>
      </c>
      <c r="B16" s="15">
        <v>107438.61402199999</v>
      </c>
      <c r="C16" s="15">
        <v>92169.479277000006</v>
      </c>
      <c r="D16" s="15">
        <v>96562.33507500001</v>
      </c>
      <c r="E16" s="57">
        <v>96609.086577999988</v>
      </c>
      <c r="F16" s="15">
        <f t="shared" ref="F16" si="0">SUM(F4:F15)</f>
        <v>7560.1688759999979</v>
      </c>
    </row>
    <row r="17" spans="1:6" x14ac:dyDescent="0.25">
      <c r="A17" s="16"/>
      <c r="B17" s="17"/>
      <c r="C17" s="17"/>
      <c r="D17" s="17"/>
      <c r="E17" s="17"/>
      <c r="F17" s="17"/>
    </row>
    <row r="18" spans="1:6" x14ac:dyDescent="0.25">
      <c r="A18" s="16"/>
      <c r="B18" s="17"/>
      <c r="C18" s="17"/>
      <c r="D18" s="17"/>
      <c r="E18" s="17"/>
      <c r="F18" s="17"/>
    </row>
    <row r="19" spans="1:6" x14ac:dyDescent="0.25">
      <c r="A19" s="16"/>
      <c r="B19" s="17"/>
      <c r="C19" s="17"/>
      <c r="D19" s="17"/>
      <c r="E19" s="17"/>
      <c r="F19" s="17"/>
    </row>
    <row r="20" spans="1:6" x14ac:dyDescent="0.25">
      <c r="A20" s="16"/>
      <c r="B20" s="17"/>
      <c r="C20" s="17"/>
      <c r="D20" s="17"/>
      <c r="E20" s="17"/>
      <c r="F20" s="17"/>
    </row>
    <row r="21" spans="1:6" x14ac:dyDescent="0.25">
      <c r="A21" s="16"/>
      <c r="B21" s="17"/>
      <c r="C21" s="17"/>
      <c r="D21" s="17"/>
      <c r="E21" s="17"/>
      <c r="F21" s="17"/>
    </row>
    <row r="22" spans="1:6" x14ac:dyDescent="0.25">
      <c r="A22" s="16"/>
      <c r="B22" s="17"/>
      <c r="C22" s="17"/>
      <c r="D22" s="17"/>
      <c r="E22" s="17"/>
      <c r="F22" s="17"/>
    </row>
    <row r="23" spans="1:6" x14ac:dyDescent="0.25">
      <c r="A23" s="16"/>
      <c r="B23" s="17"/>
      <c r="C23" s="17"/>
      <c r="D23" s="17"/>
      <c r="E23" s="17"/>
      <c r="F23" s="17"/>
    </row>
    <row r="24" spans="1:6" x14ac:dyDescent="0.25">
      <c r="A24" s="16"/>
      <c r="B24" s="17"/>
      <c r="C24" s="17"/>
      <c r="D24" s="17"/>
      <c r="E24" s="17"/>
      <c r="F24" s="17"/>
    </row>
    <row r="25" spans="1:6" x14ac:dyDescent="0.25">
      <c r="A25" s="16"/>
      <c r="B25" s="17"/>
      <c r="C25" s="17"/>
      <c r="D25" s="17"/>
      <c r="E25" s="17"/>
      <c r="F25" s="17"/>
    </row>
    <row r="26" spans="1:6" x14ac:dyDescent="0.25">
      <c r="A26" s="16"/>
      <c r="B26" s="17"/>
      <c r="C26" s="17"/>
      <c r="D26" s="17"/>
      <c r="E26" s="17"/>
      <c r="F26" s="17"/>
    </row>
    <row r="27" spans="1:6" x14ac:dyDescent="0.25">
      <c r="A27" s="16"/>
      <c r="B27" s="17"/>
      <c r="C27" s="17"/>
      <c r="D27" s="17"/>
      <c r="E27" s="17"/>
      <c r="F27" s="17"/>
    </row>
    <row r="28" spans="1:6" x14ac:dyDescent="0.25">
      <c r="A28" s="16"/>
      <c r="B28" s="17"/>
      <c r="C28" s="17"/>
      <c r="D28" s="17"/>
      <c r="E28" s="17"/>
      <c r="F28" s="17"/>
    </row>
    <row r="29" spans="1:6" x14ac:dyDescent="0.25">
      <c r="A29" s="16"/>
      <c r="B29" s="17"/>
      <c r="C29" s="17"/>
      <c r="D29" s="17"/>
      <c r="E29" s="17"/>
      <c r="F29" s="17"/>
    </row>
    <row r="30" spans="1:6" x14ac:dyDescent="0.25">
      <c r="A30" s="16"/>
      <c r="B30" s="17"/>
      <c r="C30" s="17"/>
      <c r="D30" s="17"/>
      <c r="E30" s="17"/>
      <c r="F30" s="17"/>
    </row>
    <row r="31" spans="1:6" x14ac:dyDescent="0.25">
      <c r="A31" s="16"/>
      <c r="B31" s="17"/>
      <c r="C31" s="17"/>
      <c r="D31" s="17"/>
      <c r="E31" s="17"/>
      <c r="F31" s="17"/>
    </row>
    <row r="32" spans="1:6" x14ac:dyDescent="0.25">
      <c r="A32" s="16"/>
      <c r="B32" s="17"/>
      <c r="C32" s="17"/>
      <c r="D32" s="17"/>
      <c r="E32" s="17"/>
      <c r="F32" s="17"/>
    </row>
    <row r="33" spans="1:6" x14ac:dyDescent="0.25">
      <c r="A33" s="16"/>
      <c r="B33" s="17"/>
      <c r="C33" s="17"/>
      <c r="D33" s="17"/>
      <c r="E33" s="17"/>
      <c r="F33" s="17"/>
    </row>
    <row r="34" spans="1:6" x14ac:dyDescent="0.25">
      <c r="A34" s="16"/>
      <c r="B34" s="17"/>
      <c r="C34" s="17"/>
      <c r="D34" s="17"/>
      <c r="E34" s="17"/>
      <c r="F34" s="17"/>
    </row>
    <row r="35" spans="1:6" x14ac:dyDescent="0.25">
      <c r="A35" s="16"/>
      <c r="B35" s="17"/>
      <c r="C35" s="17"/>
      <c r="D35" s="17"/>
      <c r="E35" s="17"/>
      <c r="F35" s="17"/>
    </row>
    <row r="36" spans="1:6" x14ac:dyDescent="0.25">
      <c r="A36" s="16"/>
      <c r="B36" s="17"/>
      <c r="C36" s="17"/>
      <c r="D36" s="17"/>
      <c r="E36" s="17"/>
      <c r="F36" s="17"/>
    </row>
    <row r="37" spans="1:6" x14ac:dyDescent="0.25">
      <c r="A37" s="16"/>
      <c r="B37" s="17"/>
      <c r="C37" s="17"/>
      <c r="D37" s="17"/>
      <c r="E37" s="17"/>
      <c r="F37" s="17"/>
    </row>
    <row r="38" spans="1:6" x14ac:dyDescent="0.25">
      <c r="A38" s="16"/>
      <c r="B38" s="17"/>
      <c r="C38" s="17"/>
      <c r="D38" s="17"/>
      <c r="E38" s="17"/>
      <c r="F38" s="17"/>
    </row>
    <row r="39" spans="1:6" x14ac:dyDescent="0.25">
      <c r="A39" s="16"/>
      <c r="B39" s="17"/>
      <c r="C39" s="17"/>
      <c r="D39" s="17"/>
      <c r="E39" s="17"/>
      <c r="F39" s="17"/>
    </row>
    <row r="40" spans="1:6" x14ac:dyDescent="0.25">
      <c r="A40" s="16"/>
      <c r="B40" s="17"/>
      <c r="C40" s="17"/>
      <c r="D40" s="17"/>
      <c r="E40" s="17"/>
      <c r="F40" s="17"/>
    </row>
    <row r="41" spans="1:6" x14ac:dyDescent="0.25">
      <c r="A41" s="16"/>
      <c r="B41" s="17"/>
      <c r="C41" s="17"/>
      <c r="D41" s="17"/>
      <c r="E41" s="17"/>
      <c r="F41" s="17"/>
    </row>
    <row r="44" spans="1:6" x14ac:dyDescent="0.25">
      <c r="E44" s="19"/>
      <c r="F44" s="19"/>
    </row>
  </sheetData>
  <mergeCells count="1">
    <mergeCell ref="A1:F2"/>
  </mergeCells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6"/>
  <sheetViews>
    <sheetView showGridLines="0" workbookViewId="0">
      <selection activeCell="F5" sqref="F5"/>
    </sheetView>
  </sheetViews>
  <sheetFormatPr baseColWidth="10" defaultRowHeight="15" x14ac:dyDescent="0.25"/>
  <sheetData>
    <row r="1" spans="1:6" x14ac:dyDescent="0.25">
      <c r="A1" s="70" t="s">
        <v>15</v>
      </c>
      <c r="B1" s="71"/>
      <c r="C1" s="71"/>
      <c r="D1" s="71"/>
      <c r="E1" s="71"/>
      <c r="F1" s="72"/>
    </row>
    <row r="2" spans="1:6" ht="15.75" thickBot="1" x14ac:dyDescent="0.3">
      <c r="A2" s="73"/>
      <c r="B2" s="74"/>
      <c r="C2" s="74"/>
      <c r="D2" s="74"/>
      <c r="E2" s="74"/>
      <c r="F2" s="75"/>
    </row>
    <row r="3" spans="1:6" ht="15.75" thickBot="1" x14ac:dyDescent="0.3">
      <c r="A3" s="18" t="s">
        <v>1</v>
      </c>
      <c r="B3" s="18">
        <v>2013</v>
      </c>
      <c r="C3" s="18">
        <v>2014</v>
      </c>
      <c r="D3" s="18">
        <v>2015</v>
      </c>
      <c r="E3" s="18">
        <v>2016</v>
      </c>
      <c r="F3" s="18">
        <v>2017</v>
      </c>
    </row>
    <row r="4" spans="1:6" x14ac:dyDescent="0.25">
      <c r="A4" s="2" t="s">
        <v>2</v>
      </c>
      <c r="B4" s="4">
        <v>6227.4589999999998</v>
      </c>
      <c r="C4" s="3">
        <v>8288.7860000000001</v>
      </c>
      <c r="D4" s="5">
        <v>6642.9040000000005</v>
      </c>
      <c r="E4" s="5">
        <v>7040.8869999999997</v>
      </c>
      <c r="F4" s="58">
        <f>+'[1]Mensual 2017'!$H$34</f>
        <v>6869.2938200000008</v>
      </c>
    </row>
    <row r="5" spans="1:6" x14ac:dyDescent="0.25">
      <c r="A5" s="6" t="s">
        <v>3</v>
      </c>
      <c r="B5" s="8">
        <v>5628.7460000000001</v>
      </c>
      <c r="C5" s="7">
        <v>7659.8739999999998</v>
      </c>
      <c r="D5" s="9">
        <v>5379.1859999999997</v>
      </c>
      <c r="E5" s="9">
        <v>6878.8770000000004</v>
      </c>
      <c r="F5" s="59"/>
    </row>
    <row r="6" spans="1:6" x14ac:dyDescent="0.25">
      <c r="A6" s="6" t="s">
        <v>4</v>
      </c>
      <c r="B6" s="8">
        <v>13132.656999999999</v>
      </c>
      <c r="C6" s="7">
        <v>9932.1749999999993</v>
      </c>
      <c r="D6" s="9">
        <v>6367.8119999999999</v>
      </c>
      <c r="E6" s="9">
        <v>6214.4009999999998</v>
      </c>
      <c r="F6" s="59">
        <f>+'[1]Mensual 2017'!$H$36</f>
        <v>0</v>
      </c>
    </row>
    <row r="7" spans="1:6" x14ac:dyDescent="0.25">
      <c r="A7" s="6" t="s">
        <v>5</v>
      </c>
      <c r="B7" s="8">
        <v>11207.925999999999</v>
      </c>
      <c r="C7" s="7">
        <v>8849.9680000000008</v>
      </c>
      <c r="D7" s="9">
        <v>6491.451</v>
      </c>
      <c r="E7" s="9">
        <v>6841.6620000000003</v>
      </c>
      <c r="F7" s="59">
        <f>+'[1]Mensual 2017'!$H$37</f>
        <v>0</v>
      </c>
    </row>
    <row r="8" spans="1:6" x14ac:dyDescent="0.25">
      <c r="A8" s="6" t="s">
        <v>6</v>
      </c>
      <c r="B8" s="8">
        <v>8780.6470000000008</v>
      </c>
      <c r="C8" s="7">
        <v>8986.9920000000002</v>
      </c>
      <c r="D8" s="9">
        <v>6530.18</v>
      </c>
      <c r="E8" s="9">
        <v>6978.84</v>
      </c>
      <c r="F8" s="59">
        <f>+'[1]Mensual 2017'!$H$38</f>
        <v>0</v>
      </c>
    </row>
    <row r="9" spans="1:6" x14ac:dyDescent="0.25">
      <c r="A9" s="6" t="s">
        <v>7</v>
      </c>
      <c r="B9" s="8">
        <v>8040.8959999999997</v>
      </c>
      <c r="C9" s="7">
        <v>7579.357</v>
      </c>
      <c r="D9" s="9">
        <v>6977.39</v>
      </c>
      <c r="E9" s="9">
        <v>5816.16</v>
      </c>
      <c r="F9" s="59">
        <f>+'[1]Mensual 2017'!$H$39</f>
        <v>0</v>
      </c>
    </row>
    <row r="10" spans="1:6" x14ac:dyDescent="0.25">
      <c r="A10" s="6" t="s">
        <v>8</v>
      </c>
      <c r="B10" s="8">
        <v>6856.875</v>
      </c>
      <c r="C10" s="7">
        <v>6863.1610000000001</v>
      </c>
      <c r="D10" s="9">
        <v>5191.2790000000005</v>
      </c>
      <c r="E10" s="9">
        <v>7047.576</v>
      </c>
      <c r="F10" s="59">
        <f>+'[1]Mensual 2017'!$H$40</f>
        <v>0</v>
      </c>
    </row>
    <row r="11" spans="1:6" x14ac:dyDescent="0.25">
      <c r="A11" s="6" t="s">
        <v>9</v>
      </c>
      <c r="B11" s="8">
        <v>7023.3310000000001</v>
      </c>
      <c r="C11" s="7">
        <v>7527.482</v>
      </c>
      <c r="D11" s="9">
        <v>7298.8320000000003</v>
      </c>
      <c r="E11" s="9">
        <v>6976.6163499999993</v>
      </c>
      <c r="F11" s="59">
        <f>+'[1]Mensual 2017'!$H$41</f>
        <v>0</v>
      </c>
    </row>
    <row r="12" spans="1:6" x14ac:dyDescent="0.25">
      <c r="A12" s="6" t="s">
        <v>10</v>
      </c>
      <c r="B12" s="8">
        <v>6624.1660000000002</v>
      </c>
      <c r="C12" s="7">
        <v>6918.4960000000001</v>
      </c>
      <c r="D12" s="9">
        <v>7810.5190000000002</v>
      </c>
      <c r="E12" s="9">
        <v>7491.1727150000015</v>
      </c>
      <c r="F12" s="59">
        <f>+'[1]Mensual 2017'!$H$41</f>
        <v>0</v>
      </c>
    </row>
    <row r="13" spans="1:6" x14ac:dyDescent="0.25">
      <c r="A13" s="6" t="s">
        <v>11</v>
      </c>
      <c r="B13" s="8">
        <v>11467.9</v>
      </c>
      <c r="C13" s="7">
        <v>14679.982</v>
      </c>
      <c r="D13" s="9">
        <v>11515.627</v>
      </c>
      <c r="E13" s="9">
        <v>13227.331694999999</v>
      </c>
      <c r="F13" s="59">
        <f>+'[1]Mensual 2017'!$H$42</f>
        <v>0</v>
      </c>
    </row>
    <row r="14" spans="1:6" x14ac:dyDescent="0.25">
      <c r="A14" s="6" t="s">
        <v>12</v>
      </c>
      <c r="B14" s="8">
        <v>14161.727000000001</v>
      </c>
      <c r="C14" s="7">
        <v>13635.172</v>
      </c>
      <c r="D14" s="9">
        <v>13883.74</v>
      </c>
      <c r="E14" s="9">
        <v>13324.875820999998</v>
      </c>
      <c r="F14" s="59">
        <f>+'[1]Mensual 2017'!$H$43</f>
        <v>0</v>
      </c>
    </row>
    <row r="15" spans="1:6" ht="15.75" thickBot="1" x14ac:dyDescent="0.3">
      <c r="A15" s="10" t="s">
        <v>13</v>
      </c>
      <c r="B15" s="12">
        <v>12139.409</v>
      </c>
      <c r="C15" s="11">
        <v>10781.224</v>
      </c>
      <c r="D15" s="13">
        <v>10612.565000000001</v>
      </c>
      <c r="E15" s="13">
        <v>10004.616272999996</v>
      </c>
      <c r="F15" s="60">
        <f>+'[1]Mensual 2017'!$H$44</f>
        <v>0</v>
      </c>
    </row>
    <row r="16" spans="1:6" ht="15.75" thickBot="1" x14ac:dyDescent="0.3">
      <c r="A16" s="14" t="s">
        <v>14</v>
      </c>
      <c r="B16" s="15">
        <v>111291.73899999999</v>
      </c>
      <c r="C16" s="15">
        <v>111702.66900000001</v>
      </c>
      <c r="D16" s="15">
        <v>94701.485000000015</v>
      </c>
      <c r="E16" s="15">
        <v>97843.015853999983</v>
      </c>
      <c r="F16" s="61">
        <f>SUM(F4:F15)</f>
        <v>6869.2938200000008</v>
      </c>
    </row>
  </sheetData>
  <mergeCells count="1">
    <mergeCell ref="A1:F2"/>
  </mergeCells>
  <pageMargins left="0.25" right="0.2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3"/>
  <sheetViews>
    <sheetView showGridLines="0" topLeftCell="A7" zoomScale="95" zoomScaleNormal="95" workbookViewId="0">
      <selection activeCell="D12" sqref="D12:D13"/>
    </sheetView>
  </sheetViews>
  <sheetFormatPr baseColWidth="10" defaultRowHeight="15" x14ac:dyDescent="0.25"/>
  <cols>
    <col min="1" max="1" width="11.42578125" style="1"/>
    <col min="2" max="2" width="12.42578125" style="1" bestFit="1" customWidth="1"/>
    <col min="3" max="3" width="9.42578125" style="1" customWidth="1"/>
    <col min="4" max="14" width="8.7109375" style="1" customWidth="1"/>
    <col min="15" max="16384" width="11.42578125" style="1"/>
  </cols>
  <sheetData>
    <row r="1" spans="1:14" ht="15.75" thickBot="1" x14ac:dyDescent="0.3"/>
    <row r="2" spans="1:14" ht="15.75" thickBot="1" x14ac:dyDescent="0.3">
      <c r="A2" s="85" t="s">
        <v>16</v>
      </c>
      <c r="B2" s="85" t="s">
        <v>17</v>
      </c>
      <c r="C2" s="76" t="s">
        <v>18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8"/>
    </row>
    <row r="3" spans="1:14" ht="16.5" thickBot="1" x14ac:dyDescent="0.35">
      <c r="A3" s="86"/>
      <c r="B3" s="86"/>
      <c r="C3" s="20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1" t="s">
        <v>8</v>
      </c>
      <c r="J3" s="21" t="s">
        <v>9</v>
      </c>
      <c r="K3" s="21" t="s">
        <v>10</v>
      </c>
      <c r="L3" s="21" t="s">
        <v>11</v>
      </c>
      <c r="M3" s="21" t="s">
        <v>12</v>
      </c>
      <c r="N3" s="22" t="s">
        <v>13</v>
      </c>
    </row>
    <row r="4" spans="1:14" ht="15.75" x14ac:dyDescent="0.3">
      <c r="A4" s="79">
        <v>2013</v>
      </c>
      <c r="B4" s="27" t="s">
        <v>19</v>
      </c>
      <c r="C4" s="28">
        <v>3974</v>
      </c>
      <c r="D4" s="29">
        <v>3749</v>
      </c>
      <c r="E4" s="29">
        <v>10735</v>
      </c>
      <c r="F4" s="29">
        <v>8569</v>
      </c>
      <c r="G4" s="29">
        <v>6067</v>
      </c>
      <c r="H4" s="29">
        <v>5047</v>
      </c>
      <c r="I4" s="29">
        <v>5056</v>
      </c>
      <c r="J4" s="29">
        <v>5187</v>
      </c>
      <c r="K4" s="29">
        <v>4521</v>
      </c>
      <c r="L4" s="29">
        <v>5020</v>
      </c>
      <c r="M4" s="29">
        <v>4712</v>
      </c>
      <c r="N4" s="30">
        <v>4709</v>
      </c>
    </row>
    <row r="5" spans="1:14" ht="16.5" thickBot="1" x14ac:dyDescent="0.35">
      <c r="A5" s="80"/>
      <c r="B5" s="31" t="s">
        <v>20</v>
      </c>
      <c r="C5" s="32">
        <v>2254</v>
      </c>
      <c r="D5" s="33">
        <v>1880</v>
      </c>
      <c r="E5" s="33">
        <v>2397</v>
      </c>
      <c r="F5" s="33">
        <v>2639</v>
      </c>
      <c r="G5" s="33">
        <v>2714</v>
      </c>
      <c r="H5" s="33">
        <v>2994</v>
      </c>
      <c r="I5" s="33">
        <v>1801</v>
      </c>
      <c r="J5" s="33">
        <v>1836</v>
      </c>
      <c r="K5" s="33">
        <v>2103</v>
      </c>
      <c r="L5" s="33">
        <v>6448</v>
      </c>
      <c r="M5" s="33">
        <v>9450</v>
      </c>
      <c r="N5" s="34">
        <v>7430</v>
      </c>
    </row>
    <row r="6" spans="1:14" ht="15.75" x14ac:dyDescent="0.3">
      <c r="A6" s="79">
        <v>2014</v>
      </c>
      <c r="B6" s="23" t="s">
        <v>19</v>
      </c>
      <c r="C6" s="24">
        <v>4084</v>
      </c>
      <c r="D6" s="25">
        <v>4440</v>
      </c>
      <c r="E6" s="25">
        <v>6704</v>
      </c>
      <c r="F6" s="25">
        <v>5990</v>
      </c>
      <c r="G6" s="25">
        <v>4786</v>
      </c>
      <c r="H6" s="25">
        <v>3819</v>
      </c>
      <c r="I6" s="25">
        <v>3606</v>
      </c>
      <c r="J6" s="25">
        <v>3749.1030000000001</v>
      </c>
      <c r="K6" s="25">
        <v>3189.56</v>
      </c>
      <c r="L6" s="25">
        <v>3828.828</v>
      </c>
      <c r="M6" s="25">
        <v>3644.3440000000001</v>
      </c>
      <c r="N6" s="26">
        <v>3690.5279999999998</v>
      </c>
    </row>
    <row r="7" spans="1:14" ht="16.5" thickBot="1" x14ac:dyDescent="0.35">
      <c r="A7" s="80"/>
      <c r="B7" s="23" t="s">
        <v>20</v>
      </c>
      <c r="C7" s="24">
        <v>4205</v>
      </c>
      <c r="D7" s="25">
        <v>3220</v>
      </c>
      <c r="E7" s="25">
        <v>3228</v>
      </c>
      <c r="F7" s="25">
        <v>2860</v>
      </c>
      <c r="G7" s="25">
        <v>4201</v>
      </c>
      <c r="H7" s="25">
        <v>3760</v>
      </c>
      <c r="I7" s="25">
        <v>3257</v>
      </c>
      <c r="J7" s="25">
        <v>3778.3789999999999</v>
      </c>
      <c r="K7" s="25">
        <v>3728.9360000000001</v>
      </c>
      <c r="L7" s="25">
        <v>10853.548000000001</v>
      </c>
      <c r="M7" s="25">
        <v>9991</v>
      </c>
      <c r="N7" s="26">
        <v>7090.6959999999999</v>
      </c>
    </row>
    <row r="8" spans="1:14" ht="15.75" x14ac:dyDescent="0.3">
      <c r="A8" s="79">
        <v>2015</v>
      </c>
      <c r="B8" s="27" t="s">
        <v>19</v>
      </c>
      <c r="C8" s="28">
        <v>3496.127</v>
      </c>
      <c r="D8" s="29">
        <v>3091.002</v>
      </c>
      <c r="E8" s="29">
        <v>3890</v>
      </c>
      <c r="F8" s="29">
        <v>4628</v>
      </c>
      <c r="G8" s="29">
        <v>3492</v>
      </c>
      <c r="H8" s="29">
        <v>3329</v>
      </c>
      <c r="I8" s="29">
        <v>3138</v>
      </c>
      <c r="J8" s="29">
        <v>3363</v>
      </c>
      <c r="K8" s="29">
        <v>3399</v>
      </c>
      <c r="L8" s="29">
        <v>3520</v>
      </c>
      <c r="M8" s="29">
        <v>3263</v>
      </c>
      <c r="N8" s="30">
        <v>3232</v>
      </c>
    </row>
    <row r="9" spans="1:14" ht="16.5" thickBot="1" x14ac:dyDescent="0.35">
      <c r="A9" s="80"/>
      <c r="B9" s="31" t="s">
        <v>20</v>
      </c>
      <c r="C9" s="32">
        <v>3146.777</v>
      </c>
      <c r="D9" s="33">
        <v>2288.1840000000002</v>
      </c>
      <c r="E9" s="33">
        <v>2478</v>
      </c>
      <c r="F9" s="33">
        <v>1863</v>
      </c>
      <c r="G9" s="33">
        <v>3038</v>
      </c>
      <c r="H9" s="33">
        <v>3648</v>
      </c>
      <c r="I9" s="33">
        <v>2054</v>
      </c>
      <c r="J9" s="33">
        <v>3935</v>
      </c>
      <c r="K9" s="33">
        <v>4412</v>
      </c>
      <c r="L9" s="33">
        <v>7995</v>
      </c>
      <c r="M9" s="33">
        <v>10620</v>
      </c>
      <c r="N9" s="34">
        <v>7381</v>
      </c>
    </row>
    <row r="10" spans="1:14" ht="15.75" x14ac:dyDescent="0.3">
      <c r="A10" s="83">
        <v>2016</v>
      </c>
      <c r="B10" s="37" t="s">
        <v>19</v>
      </c>
      <c r="C10" s="38">
        <v>2802</v>
      </c>
      <c r="D10" s="39">
        <v>3015</v>
      </c>
      <c r="E10" s="39">
        <v>3962</v>
      </c>
      <c r="F10" s="39">
        <v>4299</v>
      </c>
      <c r="G10" s="39">
        <v>3756</v>
      </c>
      <c r="H10" s="39">
        <v>2701</v>
      </c>
      <c r="I10" s="39">
        <v>3404</v>
      </c>
      <c r="J10" s="39">
        <v>3094</v>
      </c>
      <c r="K10" s="39">
        <v>3344</v>
      </c>
      <c r="L10" s="39">
        <v>3526</v>
      </c>
      <c r="M10" s="39">
        <v>3366</v>
      </c>
      <c r="N10" s="40">
        <v>3390</v>
      </c>
    </row>
    <row r="11" spans="1:14" ht="16.5" thickBot="1" x14ac:dyDescent="0.35">
      <c r="A11" s="84"/>
      <c r="B11" s="41" t="s">
        <v>20</v>
      </c>
      <c r="C11" s="42">
        <v>4239</v>
      </c>
      <c r="D11" s="43">
        <v>3864</v>
      </c>
      <c r="E11" s="43">
        <v>2252</v>
      </c>
      <c r="F11" s="43">
        <v>2542</v>
      </c>
      <c r="G11" s="43">
        <v>3223</v>
      </c>
      <c r="H11" s="43">
        <v>3115</v>
      </c>
      <c r="I11" s="43">
        <v>3644</v>
      </c>
      <c r="J11" s="43">
        <v>3882</v>
      </c>
      <c r="K11" s="43">
        <v>4147</v>
      </c>
      <c r="L11" s="43">
        <v>9701</v>
      </c>
      <c r="M11" s="43">
        <v>9959</v>
      </c>
      <c r="N11" s="44">
        <v>6614</v>
      </c>
    </row>
    <row r="12" spans="1:14" ht="15.75" x14ac:dyDescent="0.3">
      <c r="A12" s="81">
        <v>2017</v>
      </c>
      <c r="B12" s="45" t="s">
        <v>19</v>
      </c>
      <c r="C12" s="48">
        <v>2676</v>
      </c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50"/>
    </row>
    <row r="13" spans="1:14" ht="16.5" thickBot="1" x14ac:dyDescent="0.35">
      <c r="A13" s="82"/>
      <c r="B13" s="46" t="s">
        <v>20</v>
      </c>
      <c r="C13" s="51">
        <v>4193</v>
      </c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3"/>
    </row>
    <row r="33" spans="13:13" x14ac:dyDescent="0.25">
      <c r="M33" s="35"/>
    </row>
  </sheetData>
  <mergeCells count="8">
    <mergeCell ref="C2:N2"/>
    <mergeCell ref="A4:A5"/>
    <mergeCell ref="A6:A7"/>
    <mergeCell ref="A12:A13"/>
    <mergeCell ref="A8:A9"/>
    <mergeCell ref="A10:A11"/>
    <mergeCell ref="A2:A3"/>
    <mergeCell ref="B2:B3"/>
  </mergeCells>
  <pageMargins left="0.25" right="0.25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8"/>
  <sheetViews>
    <sheetView tabSelected="1" workbookViewId="0">
      <selection activeCell="H10" sqref="H10"/>
    </sheetView>
  </sheetViews>
  <sheetFormatPr baseColWidth="10" defaultRowHeight="15" outlineLevelRow="2" x14ac:dyDescent="0.25"/>
  <cols>
    <col min="1" max="1" width="24.42578125" bestFit="1" customWidth="1"/>
    <col min="2" max="2" width="23.42578125" bestFit="1" customWidth="1"/>
    <col min="3" max="3" width="29.5703125" bestFit="1" customWidth="1"/>
    <col min="4" max="4" width="7.5703125" style="94" bestFit="1" customWidth="1"/>
    <col min="5" max="5" width="11.140625" style="94" bestFit="1" customWidth="1"/>
    <col min="6" max="6" width="5" bestFit="1" customWidth="1"/>
    <col min="257" max="257" width="24.42578125" bestFit="1" customWidth="1"/>
    <col min="258" max="258" width="23.42578125" bestFit="1" customWidth="1"/>
    <col min="259" max="259" width="29.5703125" bestFit="1" customWidth="1"/>
    <col min="260" max="260" width="7.5703125" bestFit="1" customWidth="1"/>
    <col min="261" max="261" width="11.140625" bestFit="1" customWidth="1"/>
    <col min="262" max="262" width="5" bestFit="1" customWidth="1"/>
    <col min="513" max="513" width="24.42578125" bestFit="1" customWidth="1"/>
    <col min="514" max="514" width="23.42578125" bestFit="1" customWidth="1"/>
    <col min="515" max="515" width="29.5703125" bestFit="1" customWidth="1"/>
    <col min="516" max="516" width="7.5703125" bestFit="1" customWidth="1"/>
    <col min="517" max="517" width="11.140625" bestFit="1" customWidth="1"/>
    <col min="518" max="518" width="5" bestFit="1" customWidth="1"/>
    <col min="769" max="769" width="24.42578125" bestFit="1" customWidth="1"/>
    <col min="770" max="770" width="23.42578125" bestFit="1" customWidth="1"/>
    <col min="771" max="771" width="29.5703125" bestFit="1" customWidth="1"/>
    <col min="772" max="772" width="7.5703125" bestFit="1" customWidth="1"/>
    <col min="773" max="773" width="11.140625" bestFit="1" customWidth="1"/>
    <col min="774" max="774" width="5" bestFit="1" customWidth="1"/>
    <col min="1025" max="1025" width="24.42578125" bestFit="1" customWidth="1"/>
    <col min="1026" max="1026" width="23.42578125" bestFit="1" customWidth="1"/>
    <col min="1027" max="1027" width="29.5703125" bestFit="1" customWidth="1"/>
    <col min="1028" max="1028" width="7.5703125" bestFit="1" customWidth="1"/>
    <col min="1029" max="1029" width="11.140625" bestFit="1" customWidth="1"/>
    <col min="1030" max="1030" width="5" bestFit="1" customWidth="1"/>
    <col min="1281" max="1281" width="24.42578125" bestFit="1" customWidth="1"/>
    <col min="1282" max="1282" width="23.42578125" bestFit="1" customWidth="1"/>
    <col min="1283" max="1283" width="29.5703125" bestFit="1" customWidth="1"/>
    <col min="1284" max="1284" width="7.5703125" bestFit="1" customWidth="1"/>
    <col min="1285" max="1285" width="11.140625" bestFit="1" customWidth="1"/>
    <col min="1286" max="1286" width="5" bestFit="1" customWidth="1"/>
    <col min="1537" max="1537" width="24.42578125" bestFit="1" customWidth="1"/>
    <col min="1538" max="1538" width="23.42578125" bestFit="1" customWidth="1"/>
    <col min="1539" max="1539" width="29.5703125" bestFit="1" customWidth="1"/>
    <col min="1540" max="1540" width="7.5703125" bestFit="1" customWidth="1"/>
    <col min="1541" max="1541" width="11.140625" bestFit="1" customWidth="1"/>
    <col min="1542" max="1542" width="5" bestFit="1" customWidth="1"/>
    <col min="1793" max="1793" width="24.42578125" bestFit="1" customWidth="1"/>
    <col min="1794" max="1794" width="23.42578125" bestFit="1" customWidth="1"/>
    <col min="1795" max="1795" width="29.5703125" bestFit="1" customWidth="1"/>
    <col min="1796" max="1796" width="7.5703125" bestFit="1" customWidth="1"/>
    <col min="1797" max="1797" width="11.140625" bestFit="1" customWidth="1"/>
    <col min="1798" max="1798" width="5" bestFit="1" customWidth="1"/>
    <col min="2049" max="2049" width="24.42578125" bestFit="1" customWidth="1"/>
    <col min="2050" max="2050" width="23.42578125" bestFit="1" customWidth="1"/>
    <col min="2051" max="2051" width="29.5703125" bestFit="1" customWidth="1"/>
    <col min="2052" max="2052" width="7.5703125" bestFit="1" customWidth="1"/>
    <col min="2053" max="2053" width="11.140625" bestFit="1" customWidth="1"/>
    <col min="2054" max="2054" width="5" bestFit="1" customWidth="1"/>
    <col min="2305" max="2305" width="24.42578125" bestFit="1" customWidth="1"/>
    <col min="2306" max="2306" width="23.42578125" bestFit="1" customWidth="1"/>
    <col min="2307" max="2307" width="29.5703125" bestFit="1" customWidth="1"/>
    <col min="2308" max="2308" width="7.5703125" bestFit="1" customWidth="1"/>
    <col min="2309" max="2309" width="11.140625" bestFit="1" customWidth="1"/>
    <col min="2310" max="2310" width="5" bestFit="1" customWidth="1"/>
    <col min="2561" max="2561" width="24.42578125" bestFit="1" customWidth="1"/>
    <col min="2562" max="2562" width="23.42578125" bestFit="1" customWidth="1"/>
    <col min="2563" max="2563" width="29.5703125" bestFit="1" customWidth="1"/>
    <col min="2564" max="2564" width="7.5703125" bestFit="1" customWidth="1"/>
    <col min="2565" max="2565" width="11.140625" bestFit="1" customWidth="1"/>
    <col min="2566" max="2566" width="5" bestFit="1" customWidth="1"/>
    <col min="2817" max="2817" width="24.42578125" bestFit="1" customWidth="1"/>
    <col min="2818" max="2818" width="23.42578125" bestFit="1" customWidth="1"/>
    <col min="2819" max="2819" width="29.5703125" bestFit="1" customWidth="1"/>
    <col min="2820" max="2820" width="7.5703125" bestFit="1" customWidth="1"/>
    <col min="2821" max="2821" width="11.140625" bestFit="1" customWidth="1"/>
    <col min="2822" max="2822" width="5" bestFit="1" customWidth="1"/>
    <col min="3073" max="3073" width="24.42578125" bestFit="1" customWidth="1"/>
    <col min="3074" max="3074" width="23.42578125" bestFit="1" customWidth="1"/>
    <col min="3075" max="3075" width="29.5703125" bestFit="1" customWidth="1"/>
    <col min="3076" max="3076" width="7.5703125" bestFit="1" customWidth="1"/>
    <col min="3077" max="3077" width="11.140625" bestFit="1" customWidth="1"/>
    <col min="3078" max="3078" width="5" bestFit="1" customWidth="1"/>
    <col min="3329" max="3329" width="24.42578125" bestFit="1" customWidth="1"/>
    <col min="3330" max="3330" width="23.42578125" bestFit="1" customWidth="1"/>
    <col min="3331" max="3331" width="29.5703125" bestFit="1" customWidth="1"/>
    <col min="3332" max="3332" width="7.5703125" bestFit="1" customWidth="1"/>
    <col min="3333" max="3333" width="11.140625" bestFit="1" customWidth="1"/>
    <col min="3334" max="3334" width="5" bestFit="1" customWidth="1"/>
    <col min="3585" max="3585" width="24.42578125" bestFit="1" customWidth="1"/>
    <col min="3586" max="3586" width="23.42578125" bestFit="1" customWidth="1"/>
    <col min="3587" max="3587" width="29.5703125" bestFit="1" customWidth="1"/>
    <col min="3588" max="3588" width="7.5703125" bestFit="1" customWidth="1"/>
    <col min="3589" max="3589" width="11.140625" bestFit="1" customWidth="1"/>
    <col min="3590" max="3590" width="5" bestFit="1" customWidth="1"/>
    <col min="3841" max="3841" width="24.42578125" bestFit="1" customWidth="1"/>
    <col min="3842" max="3842" width="23.42578125" bestFit="1" customWidth="1"/>
    <col min="3843" max="3843" width="29.5703125" bestFit="1" customWidth="1"/>
    <col min="3844" max="3844" width="7.5703125" bestFit="1" customWidth="1"/>
    <col min="3845" max="3845" width="11.140625" bestFit="1" customWidth="1"/>
    <col min="3846" max="3846" width="5" bestFit="1" customWidth="1"/>
    <col min="4097" max="4097" width="24.42578125" bestFit="1" customWidth="1"/>
    <col min="4098" max="4098" width="23.42578125" bestFit="1" customWidth="1"/>
    <col min="4099" max="4099" width="29.5703125" bestFit="1" customWidth="1"/>
    <col min="4100" max="4100" width="7.5703125" bestFit="1" customWidth="1"/>
    <col min="4101" max="4101" width="11.140625" bestFit="1" customWidth="1"/>
    <col min="4102" max="4102" width="5" bestFit="1" customWidth="1"/>
    <col min="4353" max="4353" width="24.42578125" bestFit="1" customWidth="1"/>
    <col min="4354" max="4354" width="23.42578125" bestFit="1" customWidth="1"/>
    <col min="4355" max="4355" width="29.5703125" bestFit="1" customWidth="1"/>
    <col min="4356" max="4356" width="7.5703125" bestFit="1" customWidth="1"/>
    <col min="4357" max="4357" width="11.140625" bestFit="1" customWidth="1"/>
    <col min="4358" max="4358" width="5" bestFit="1" customWidth="1"/>
    <col min="4609" max="4609" width="24.42578125" bestFit="1" customWidth="1"/>
    <col min="4610" max="4610" width="23.42578125" bestFit="1" customWidth="1"/>
    <col min="4611" max="4611" width="29.5703125" bestFit="1" customWidth="1"/>
    <col min="4612" max="4612" width="7.5703125" bestFit="1" customWidth="1"/>
    <col min="4613" max="4613" width="11.140625" bestFit="1" customWidth="1"/>
    <col min="4614" max="4614" width="5" bestFit="1" customWidth="1"/>
    <col min="4865" max="4865" width="24.42578125" bestFit="1" customWidth="1"/>
    <col min="4866" max="4866" width="23.42578125" bestFit="1" customWidth="1"/>
    <col min="4867" max="4867" width="29.5703125" bestFit="1" customWidth="1"/>
    <col min="4868" max="4868" width="7.5703125" bestFit="1" customWidth="1"/>
    <col min="4869" max="4869" width="11.140625" bestFit="1" customWidth="1"/>
    <col min="4870" max="4870" width="5" bestFit="1" customWidth="1"/>
    <col min="5121" max="5121" width="24.42578125" bestFit="1" customWidth="1"/>
    <col min="5122" max="5122" width="23.42578125" bestFit="1" customWidth="1"/>
    <col min="5123" max="5123" width="29.5703125" bestFit="1" customWidth="1"/>
    <col min="5124" max="5124" width="7.5703125" bestFit="1" customWidth="1"/>
    <col min="5125" max="5125" width="11.140625" bestFit="1" customWidth="1"/>
    <col min="5126" max="5126" width="5" bestFit="1" customWidth="1"/>
    <col min="5377" max="5377" width="24.42578125" bestFit="1" customWidth="1"/>
    <col min="5378" max="5378" width="23.42578125" bestFit="1" customWidth="1"/>
    <col min="5379" max="5379" width="29.5703125" bestFit="1" customWidth="1"/>
    <col min="5380" max="5380" width="7.5703125" bestFit="1" customWidth="1"/>
    <col min="5381" max="5381" width="11.140625" bestFit="1" customWidth="1"/>
    <col min="5382" max="5382" width="5" bestFit="1" customWidth="1"/>
    <col min="5633" max="5633" width="24.42578125" bestFit="1" customWidth="1"/>
    <col min="5634" max="5634" width="23.42578125" bestFit="1" customWidth="1"/>
    <col min="5635" max="5635" width="29.5703125" bestFit="1" customWidth="1"/>
    <col min="5636" max="5636" width="7.5703125" bestFit="1" customWidth="1"/>
    <col min="5637" max="5637" width="11.140625" bestFit="1" customWidth="1"/>
    <col min="5638" max="5638" width="5" bestFit="1" customWidth="1"/>
    <col min="5889" max="5889" width="24.42578125" bestFit="1" customWidth="1"/>
    <col min="5890" max="5890" width="23.42578125" bestFit="1" customWidth="1"/>
    <col min="5891" max="5891" width="29.5703125" bestFit="1" customWidth="1"/>
    <col min="5892" max="5892" width="7.5703125" bestFit="1" customWidth="1"/>
    <col min="5893" max="5893" width="11.140625" bestFit="1" customWidth="1"/>
    <col min="5894" max="5894" width="5" bestFit="1" customWidth="1"/>
    <col min="6145" max="6145" width="24.42578125" bestFit="1" customWidth="1"/>
    <col min="6146" max="6146" width="23.42578125" bestFit="1" customWidth="1"/>
    <col min="6147" max="6147" width="29.5703125" bestFit="1" customWidth="1"/>
    <col min="6148" max="6148" width="7.5703125" bestFit="1" customWidth="1"/>
    <col min="6149" max="6149" width="11.140625" bestFit="1" customWidth="1"/>
    <col min="6150" max="6150" width="5" bestFit="1" customWidth="1"/>
    <col min="6401" max="6401" width="24.42578125" bestFit="1" customWidth="1"/>
    <col min="6402" max="6402" width="23.42578125" bestFit="1" customWidth="1"/>
    <col min="6403" max="6403" width="29.5703125" bestFit="1" customWidth="1"/>
    <col min="6404" max="6404" width="7.5703125" bestFit="1" customWidth="1"/>
    <col min="6405" max="6405" width="11.140625" bestFit="1" customWidth="1"/>
    <col min="6406" max="6406" width="5" bestFit="1" customWidth="1"/>
    <col min="6657" max="6657" width="24.42578125" bestFit="1" customWidth="1"/>
    <col min="6658" max="6658" width="23.42578125" bestFit="1" customWidth="1"/>
    <col min="6659" max="6659" width="29.5703125" bestFit="1" customWidth="1"/>
    <col min="6660" max="6660" width="7.5703125" bestFit="1" customWidth="1"/>
    <col min="6661" max="6661" width="11.140625" bestFit="1" customWidth="1"/>
    <col min="6662" max="6662" width="5" bestFit="1" customWidth="1"/>
    <col min="6913" max="6913" width="24.42578125" bestFit="1" customWidth="1"/>
    <col min="6914" max="6914" width="23.42578125" bestFit="1" customWidth="1"/>
    <col min="6915" max="6915" width="29.5703125" bestFit="1" customWidth="1"/>
    <col min="6916" max="6916" width="7.5703125" bestFit="1" customWidth="1"/>
    <col min="6917" max="6917" width="11.140625" bestFit="1" customWidth="1"/>
    <col min="6918" max="6918" width="5" bestFit="1" customWidth="1"/>
    <col min="7169" max="7169" width="24.42578125" bestFit="1" customWidth="1"/>
    <col min="7170" max="7170" width="23.42578125" bestFit="1" customWidth="1"/>
    <col min="7171" max="7171" width="29.5703125" bestFit="1" customWidth="1"/>
    <col min="7172" max="7172" width="7.5703125" bestFit="1" customWidth="1"/>
    <col min="7173" max="7173" width="11.140625" bestFit="1" customWidth="1"/>
    <col min="7174" max="7174" width="5" bestFit="1" customWidth="1"/>
    <col min="7425" max="7425" width="24.42578125" bestFit="1" customWidth="1"/>
    <col min="7426" max="7426" width="23.42578125" bestFit="1" customWidth="1"/>
    <col min="7427" max="7427" width="29.5703125" bestFit="1" customWidth="1"/>
    <col min="7428" max="7428" width="7.5703125" bestFit="1" customWidth="1"/>
    <col min="7429" max="7429" width="11.140625" bestFit="1" customWidth="1"/>
    <col min="7430" max="7430" width="5" bestFit="1" customWidth="1"/>
    <col min="7681" max="7681" width="24.42578125" bestFit="1" customWidth="1"/>
    <col min="7682" max="7682" width="23.42578125" bestFit="1" customWidth="1"/>
    <col min="7683" max="7683" width="29.5703125" bestFit="1" customWidth="1"/>
    <col min="7684" max="7684" width="7.5703125" bestFit="1" customWidth="1"/>
    <col min="7685" max="7685" width="11.140625" bestFit="1" customWidth="1"/>
    <col min="7686" max="7686" width="5" bestFit="1" customWidth="1"/>
    <col min="7937" max="7937" width="24.42578125" bestFit="1" customWidth="1"/>
    <col min="7938" max="7938" width="23.42578125" bestFit="1" customWidth="1"/>
    <col min="7939" max="7939" width="29.5703125" bestFit="1" customWidth="1"/>
    <col min="7940" max="7940" width="7.5703125" bestFit="1" customWidth="1"/>
    <col min="7941" max="7941" width="11.140625" bestFit="1" customWidth="1"/>
    <col min="7942" max="7942" width="5" bestFit="1" customWidth="1"/>
    <col min="8193" max="8193" width="24.42578125" bestFit="1" customWidth="1"/>
    <col min="8194" max="8194" width="23.42578125" bestFit="1" customWidth="1"/>
    <col min="8195" max="8195" width="29.5703125" bestFit="1" customWidth="1"/>
    <col min="8196" max="8196" width="7.5703125" bestFit="1" customWidth="1"/>
    <col min="8197" max="8197" width="11.140625" bestFit="1" customWidth="1"/>
    <col min="8198" max="8198" width="5" bestFit="1" customWidth="1"/>
    <col min="8449" max="8449" width="24.42578125" bestFit="1" customWidth="1"/>
    <col min="8450" max="8450" width="23.42578125" bestFit="1" customWidth="1"/>
    <col min="8451" max="8451" width="29.5703125" bestFit="1" customWidth="1"/>
    <col min="8452" max="8452" width="7.5703125" bestFit="1" customWidth="1"/>
    <col min="8453" max="8453" width="11.140625" bestFit="1" customWidth="1"/>
    <col min="8454" max="8454" width="5" bestFit="1" customWidth="1"/>
    <col min="8705" max="8705" width="24.42578125" bestFit="1" customWidth="1"/>
    <col min="8706" max="8706" width="23.42578125" bestFit="1" customWidth="1"/>
    <col min="8707" max="8707" width="29.5703125" bestFit="1" customWidth="1"/>
    <col min="8708" max="8708" width="7.5703125" bestFit="1" customWidth="1"/>
    <col min="8709" max="8709" width="11.140625" bestFit="1" customWidth="1"/>
    <col min="8710" max="8710" width="5" bestFit="1" customWidth="1"/>
    <col min="8961" max="8961" width="24.42578125" bestFit="1" customWidth="1"/>
    <col min="8962" max="8962" width="23.42578125" bestFit="1" customWidth="1"/>
    <col min="8963" max="8963" width="29.5703125" bestFit="1" customWidth="1"/>
    <col min="8964" max="8964" width="7.5703125" bestFit="1" customWidth="1"/>
    <col min="8965" max="8965" width="11.140625" bestFit="1" customWidth="1"/>
    <col min="8966" max="8966" width="5" bestFit="1" customWidth="1"/>
    <col min="9217" max="9217" width="24.42578125" bestFit="1" customWidth="1"/>
    <col min="9218" max="9218" width="23.42578125" bestFit="1" customWidth="1"/>
    <col min="9219" max="9219" width="29.5703125" bestFit="1" customWidth="1"/>
    <col min="9220" max="9220" width="7.5703125" bestFit="1" customWidth="1"/>
    <col min="9221" max="9221" width="11.140625" bestFit="1" customWidth="1"/>
    <col min="9222" max="9222" width="5" bestFit="1" customWidth="1"/>
    <col min="9473" max="9473" width="24.42578125" bestFit="1" customWidth="1"/>
    <col min="9474" max="9474" width="23.42578125" bestFit="1" customWidth="1"/>
    <col min="9475" max="9475" width="29.5703125" bestFit="1" customWidth="1"/>
    <col min="9476" max="9476" width="7.5703125" bestFit="1" customWidth="1"/>
    <col min="9477" max="9477" width="11.140625" bestFit="1" customWidth="1"/>
    <col min="9478" max="9478" width="5" bestFit="1" customWidth="1"/>
    <col min="9729" max="9729" width="24.42578125" bestFit="1" customWidth="1"/>
    <col min="9730" max="9730" width="23.42578125" bestFit="1" customWidth="1"/>
    <col min="9731" max="9731" width="29.5703125" bestFit="1" customWidth="1"/>
    <col min="9732" max="9732" width="7.5703125" bestFit="1" customWidth="1"/>
    <col min="9733" max="9733" width="11.140625" bestFit="1" customWidth="1"/>
    <col min="9734" max="9734" width="5" bestFit="1" customWidth="1"/>
    <col min="9985" max="9985" width="24.42578125" bestFit="1" customWidth="1"/>
    <col min="9986" max="9986" width="23.42578125" bestFit="1" customWidth="1"/>
    <col min="9987" max="9987" width="29.5703125" bestFit="1" customWidth="1"/>
    <col min="9988" max="9988" width="7.5703125" bestFit="1" customWidth="1"/>
    <col min="9989" max="9989" width="11.140625" bestFit="1" customWidth="1"/>
    <col min="9990" max="9990" width="5" bestFit="1" customWidth="1"/>
    <col min="10241" max="10241" width="24.42578125" bestFit="1" customWidth="1"/>
    <col min="10242" max="10242" width="23.42578125" bestFit="1" customWidth="1"/>
    <col min="10243" max="10243" width="29.5703125" bestFit="1" customWidth="1"/>
    <col min="10244" max="10244" width="7.5703125" bestFit="1" customWidth="1"/>
    <col min="10245" max="10245" width="11.140625" bestFit="1" customWidth="1"/>
    <col min="10246" max="10246" width="5" bestFit="1" customWidth="1"/>
    <col min="10497" max="10497" width="24.42578125" bestFit="1" customWidth="1"/>
    <col min="10498" max="10498" width="23.42578125" bestFit="1" customWidth="1"/>
    <col min="10499" max="10499" width="29.5703125" bestFit="1" customWidth="1"/>
    <col min="10500" max="10500" width="7.5703125" bestFit="1" customWidth="1"/>
    <col min="10501" max="10501" width="11.140625" bestFit="1" customWidth="1"/>
    <col min="10502" max="10502" width="5" bestFit="1" customWidth="1"/>
    <col min="10753" max="10753" width="24.42578125" bestFit="1" customWidth="1"/>
    <col min="10754" max="10754" width="23.42578125" bestFit="1" customWidth="1"/>
    <col min="10755" max="10755" width="29.5703125" bestFit="1" customWidth="1"/>
    <col min="10756" max="10756" width="7.5703125" bestFit="1" customWidth="1"/>
    <col min="10757" max="10757" width="11.140625" bestFit="1" customWidth="1"/>
    <col min="10758" max="10758" width="5" bestFit="1" customWidth="1"/>
    <col min="11009" max="11009" width="24.42578125" bestFit="1" customWidth="1"/>
    <col min="11010" max="11010" width="23.42578125" bestFit="1" customWidth="1"/>
    <col min="11011" max="11011" width="29.5703125" bestFit="1" customWidth="1"/>
    <col min="11012" max="11012" width="7.5703125" bestFit="1" customWidth="1"/>
    <col min="11013" max="11013" width="11.140625" bestFit="1" customWidth="1"/>
    <col min="11014" max="11014" width="5" bestFit="1" customWidth="1"/>
    <col min="11265" max="11265" width="24.42578125" bestFit="1" customWidth="1"/>
    <col min="11266" max="11266" width="23.42578125" bestFit="1" customWidth="1"/>
    <col min="11267" max="11267" width="29.5703125" bestFit="1" customWidth="1"/>
    <col min="11268" max="11268" width="7.5703125" bestFit="1" customWidth="1"/>
    <col min="11269" max="11269" width="11.140625" bestFit="1" customWidth="1"/>
    <col min="11270" max="11270" width="5" bestFit="1" customWidth="1"/>
    <col min="11521" max="11521" width="24.42578125" bestFit="1" customWidth="1"/>
    <col min="11522" max="11522" width="23.42578125" bestFit="1" customWidth="1"/>
    <col min="11523" max="11523" width="29.5703125" bestFit="1" customWidth="1"/>
    <col min="11524" max="11524" width="7.5703125" bestFit="1" customWidth="1"/>
    <col min="11525" max="11525" width="11.140625" bestFit="1" customWidth="1"/>
    <col min="11526" max="11526" width="5" bestFit="1" customWidth="1"/>
    <col min="11777" max="11777" width="24.42578125" bestFit="1" customWidth="1"/>
    <col min="11778" max="11778" width="23.42578125" bestFit="1" customWidth="1"/>
    <col min="11779" max="11779" width="29.5703125" bestFit="1" customWidth="1"/>
    <col min="11780" max="11780" width="7.5703125" bestFit="1" customWidth="1"/>
    <col min="11781" max="11781" width="11.140625" bestFit="1" customWidth="1"/>
    <col min="11782" max="11782" width="5" bestFit="1" customWidth="1"/>
    <col min="12033" max="12033" width="24.42578125" bestFit="1" customWidth="1"/>
    <col min="12034" max="12034" width="23.42578125" bestFit="1" customWidth="1"/>
    <col min="12035" max="12035" width="29.5703125" bestFit="1" customWidth="1"/>
    <col min="12036" max="12036" width="7.5703125" bestFit="1" customWidth="1"/>
    <col min="12037" max="12037" width="11.140625" bestFit="1" customWidth="1"/>
    <col min="12038" max="12038" width="5" bestFit="1" customWidth="1"/>
    <col min="12289" max="12289" width="24.42578125" bestFit="1" customWidth="1"/>
    <col min="12290" max="12290" width="23.42578125" bestFit="1" customWidth="1"/>
    <col min="12291" max="12291" width="29.5703125" bestFit="1" customWidth="1"/>
    <col min="12292" max="12292" width="7.5703125" bestFit="1" customWidth="1"/>
    <col min="12293" max="12293" width="11.140625" bestFit="1" customWidth="1"/>
    <col min="12294" max="12294" width="5" bestFit="1" customWidth="1"/>
    <col min="12545" max="12545" width="24.42578125" bestFit="1" customWidth="1"/>
    <col min="12546" max="12546" width="23.42578125" bestFit="1" customWidth="1"/>
    <col min="12547" max="12547" width="29.5703125" bestFit="1" customWidth="1"/>
    <col min="12548" max="12548" width="7.5703125" bestFit="1" customWidth="1"/>
    <col min="12549" max="12549" width="11.140625" bestFit="1" customWidth="1"/>
    <col min="12550" max="12550" width="5" bestFit="1" customWidth="1"/>
    <col min="12801" max="12801" width="24.42578125" bestFit="1" customWidth="1"/>
    <col min="12802" max="12802" width="23.42578125" bestFit="1" customWidth="1"/>
    <col min="12803" max="12803" width="29.5703125" bestFit="1" customWidth="1"/>
    <col min="12804" max="12804" width="7.5703125" bestFit="1" customWidth="1"/>
    <col min="12805" max="12805" width="11.140625" bestFit="1" customWidth="1"/>
    <col min="12806" max="12806" width="5" bestFit="1" customWidth="1"/>
    <col min="13057" max="13057" width="24.42578125" bestFit="1" customWidth="1"/>
    <col min="13058" max="13058" width="23.42578125" bestFit="1" customWidth="1"/>
    <col min="13059" max="13059" width="29.5703125" bestFit="1" customWidth="1"/>
    <col min="13060" max="13060" width="7.5703125" bestFit="1" customWidth="1"/>
    <col min="13061" max="13061" width="11.140625" bestFit="1" customWidth="1"/>
    <col min="13062" max="13062" width="5" bestFit="1" customWidth="1"/>
    <col min="13313" max="13313" width="24.42578125" bestFit="1" customWidth="1"/>
    <col min="13314" max="13314" width="23.42578125" bestFit="1" customWidth="1"/>
    <col min="13315" max="13315" width="29.5703125" bestFit="1" customWidth="1"/>
    <col min="13316" max="13316" width="7.5703125" bestFit="1" customWidth="1"/>
    <col min="13317" max="13317" width="11.140625" bestFit="1" customWidth="1"/>
    <col min="13318" max="13318" width="5" bestFit="1" customWidth="1"/>
    <col min="13569" max="13569" width="24.42578125" bestFit="1" customWidth="1"/>
    <col min="13570" max="13570" width="23.42578125" bestFit="1" customWidth="1"/>
    <col min="13571" max="13571" width="29.5703125" bestFit="1" customWidth="1"/>
    <col min="13572" max="13572" width="7.5703125" bestFit="1" customWidth="1"/>
    <col min="13573" max="13573" width="11.140625" bestFit="1" customWidth="1"/>
    <col min="13574" max="13574" width="5" bestFit="1" customWidth="1"/>
    <col min="13825" max="13825" width="24.42578125" bestFit="1" customWidth="1"/>
    <col min="13826" max="13826" width="23.42578125" bestFit="1" customWidth="1"/>
    <col min="13827" max="13827" width="29.5703125" bestFit="1" customWidth="1"/>
    <col min="13828" max="13828" width="7.5703125" bestFit="1" customWidth="1"/>
    <col min="13829" max="13829" width="11.140625" bestFit="1" customWidth="1"/>
    <col min="13830" max="13830" width="5" bestFit="1" customWidth="1"/>
    <col min="14081" max="14081" width="24.42578125" bestFit="1" customWidth="1"/>
    <col min="14082" max="14082" width="23.42578125" bestFit="1" customWidth="1"/>
    <col min="14083" max="14083" width="29.5703125" bestFit="1" customWidth="1"/>
    <col min="14084" max="14084" width="7.5703125" bestFit="1" customWidth="1"/>
    <col min="14085" max="14085" width="11.140625" bestFit="1" customWidth="1"/>
    <col min="14086" max="14086" width="5" bestFit="1" customWidth="1"/>
    <col min="14337" max="14337" width="24.42578125" bestFit="1" customWidth="1"/>
    <col min="14338" max="14338" width="23.42578125" bestFit="1" customWidth="1"/>
    <col min="14339" max="14339" width="29.5703125" bestFit="1" customWidth="1"/>
    <col min="14340" max="14340" width="7.5703125" bestFit="1" customWidth="1"/>
    <col min="14341" max="14341" width="11.140625" bestFit="1" customWidth="1"/>
    <col min="14342" max="14342" width="5" bestFit="1" customWidth="1"/>
    <col min="14593" max="14593" width="24.42578125" bestFit="1" customWidth="1"/>
    <col min="14594" max="14594" width="23.42578125" bestFit="1" customWidth="1"/>
    <col min="14595" max="14595" width="29.5703125" bestFit="1" customWidth="1"/>
    <col min="14596" max="14596" width="7.5703125" bestFit="1" customWidth="1"/>
    <col min="14597" max="14597" width="11.140625" bestFit="1" customWidth="1"/>
    <col min="14598" max="14598" width="5" bestFit="1" customWidth="1"/>
    <col min="14849" max="14849" width="24.42578125" bestFit="1" customWidth="1"/>
    <col min="14850" max="14850" width="23.42578125" bestFit="1" customWidth="1"/>
    <col min="14851" max="14851" width="29.5703125" bestFit="1" customWidth="1"/>
    <col min="14852" max="14852" width="7.5703125" bestFit="1" customWidth="1"/>
    <col min="14853" max="14853" width="11.140625" bestFit="1" customWidth="1"/>
    <col min="14854" max="14854" width="5" bestFit="1" customWidth="1"/>
    <col min="15105" max="15105" width="24.42578125" bestFit="1" customWidth="1"/>
    <col min="15106" max="15106" width="23.42578125" bestFit="1" customWidth="1"/>
    <col min="15107" max="15107" width="29.5703125" bestFit="1" customWidth="1"/>
    <col min="15108" max="15108" width="7.5703125" bestFit="1" customWidth="1"/>
    <col min="15109" max="15109" width="11.140625" bestFit="1" customWidth="1"/>
    <col min="15110" max="15110" width="5" bestFit="1" customWidth="1"/>
    <col min="15361" max="15361" width="24.42578125" bestFit="1" customWidth="1"/>
    <col min="15362" max="15362" width="23.42578125" bestFit="1" customWidth="1"/>
    <col min="15363" max="15363" width="29.5703125" bestFit="1" customWidth="1"/>
    <col min="15364" max="15364" width="7.5703125" bestFit="1" customWidth="1"/>
    <col min="15365" max="15365" width="11.140625" bestFit="1" customWidth="1"/>
    <col min="15366" max="15366" width="5" bestFit="1" customWidth="1"/>
    <col min="15617" max="15617" width="24.42578125" bestFit="1" customWidth="1"/>
    <col min="15618" max="15618" width="23.42578125" bestFit="1" customWidth="1"/>
    <col min="15619" max="15619" width="29.5703125" bestFit="1" customWidth="1"/>
    <col min="15620" max="15620" width="7.5703125" bestFit="1" customWidth="1"/>
    <col min="15621" max="15621" width="11.140625" bestFit="1" customWidth="1"/>
    <col min="15622" max="15622" width="5" bestFit="1" customWidth="1"/>
    <col min="15873" max="15873" width="24.42578125" bestFit="1" customWidth="1"/>
    <col min="15874" max="15874" width="23.42578125" bestFit="1" customWidth="1"/>
    <col min="15875" max="15875" width="29.5703125" bestFit="1" customWidth="1"/>
    <col min="15876" max="15876" width="7.5703125" bestFit="1" customWidth="1"/>
    <col min="15877" max="15877" width="11.140625" bestFit="1" customWidth="1"/>
    <col min="15878" max="15878" width="5" bestFit="1" customWidth="1"/>
    <col min="16129" max="16129" width="24.42578125" bestFit="1" customWidth="1"/>
    <col min="16130" max="16130" width="23.42578125" bestFit="1" customWidth="1"/>
    <col min="16131" max="16131" width="29.5703125" bestFit="1" customWidth="1"/>
    <col min="16132" max="16132" width="7.5703125" bestFit="1" customWidth="1"/>
    <col min="16133" max="16133" width="11.140625" bestFit="1" customWidth="1"/>
    <col min="16134" max="16134" width="5" bestFit="1" customWidth="1"/>
  </cols>
  <sheetData>
    <row r="1" spans="1:6" ht="15.75" x14ac:dyDescent="0.25">
      <c r="A1" s="87" t="s">
        <v>21</v>
      </c>
      <c r="B1" s="87" t="s">
        <v>22</v>
      </c>
      <c r="C1" s="87" t="s">
        <v>23</v>
      </c>
      <c r="D1" s="88" t="s">
        <v>24</v>
      </c>
      <c r="E1" s="88" t="s">
        <v>25</v>
      </c>
      <c r="F1" s="87" t="s">
        <v>184</v>
      </c>
    </row>
    <row r="2" spans="1:6" outlineLevel="2" x14ac:dyDescent="0.25">
      <c r="A2" s="62" t="s">
        <v>26</v>
      </c>
      <c r="B2" s="62" t="s">
        <v>27</v>
      </c>
      <c r="C2" s="62" t="s">
        <v>185</v>
      </c>
      <c r="D2" s="89">
        <v>21738</v>
      </c>
      <c r="E2" s="89">
        <v>741208.97000000009</v>
      </c>
      <c r="F2" s="62">
        <v>259</v>
      </c>
    </row>
    <row r="3" spans="1:6" outlineLevel="2" x14ac:dyDescent="0.25">
      <c r="A3" s="62" t="s">
        <v>26</v>
      </c>
      <c r="B3" s="62" t="s">
        <v>27</v>
      </c>
      <c r="C3" s="62" t="s">
        <v>186</v>
      </c>
      <c r="D3" s="89">
        <v>36838</v>
      </c>
      <c r="E3" s="89">
        <v>821056.44999999984</v>
      </c>
      <c r="F3" s="62">
        <v>392</v>
      </c>
    </row>
    <row r="4" spans="1:6" outlineLevel="2" x14ac:dyDescent="0.25">
      <c r="A4" s="62" t="s">
        <v>26</v>
      </c>
      <c r="B4" s="62" t="s">
        <v>27</v>
      </c>
      <c r="C4" s="62" t="s">
        <v>187</v>
      </c>
      <c r="D4" s="89">
        <v>1</v>
      </c>
      <c r="E4" s="89">
        <v>76</v>
      </c>
      <c r="F4" s="62">
        <v>1</v>
      </c>
    </row>
    <row r="5" spans="1:6" outlineLevel="2" x14ac:dyDescent="0.25">
      <c r="A5" s="62" t="s">
        <v>26</v>
      </c>
      <c r="B5" s="62" t="s">
        <v>27</v>
      </c>
      <c r="C5" s="62" t="s">
        <v>188</v>
      </c>
      <c r="D5" s="89">
        <v>99</v>
      </c>
      <c r="E5" s="89">
        <v>1447.85</v>
      </c>
      <c r="F5" s="62">
        <v>8</v>
      </c>
    </row>
    <row r="6" spans="1:6" outlineLevel="2" x14ac:dyDescent="0.25">
      <c r="A6" s="62" t="s">
        <v>26</v>
      </c>
      <c r="B6" s="62" t="s">
        <v>27</v>
      </c>
      <c r="C6" s="62" t="s">
        <v>189</v>
      </c>
      <c r="D6" s="89">
        <v>21450</v>
      </c>
      <c r="E6" s="89">
        <v>324039.88999999996</v>
      </c>
      <c r="F6" s="62">
        <v>113</v>
      </c>
    </row>
    <row r="7" spans="1:6" outlineLevel="2" collapsed="1" x14ac:dyDescent="0.25">
      <c r="A7" s="62" t="s">
        <v>26</v>
      </c>
      <c r="B7" s="62" t="s">
        <v>27</v>
      </c>
      <c r="C7" s="62" t="s">
        <v>190</v>
      </c>
      <c r="D7" s="89">
        <v>147</v>
      </c>
      <c r="E7" s="89">
        <v>56741.649999999994</v>
      </c>
      <c r="F7" s="62">
        <v>30</v>
      </c>
    </row>
    <row r="8" spans="1:6" outlineLevel="2" x14ac:dyDescent="0.25">
      <c r="A8" s="62" t="s">
        <v>26</v>
      </c>
      <c r="B8" s="62" t="s">
        <v>27</v>
      </c>
      <c r="C8" s="62" t="s">
        <v>191</v>
      </c>
      <c r="D8" s="89">
        <v>1412</v>
      </c>
      <c r="E8" s="89">
        <v>28861</v>
      </c>
      <c r="F8" s="62">
        <v>8</v>
      </c>
    </row>
    <row r="9" spans="1:6" outlineLevel="2" x14ac:dyDescent="0.25">
      <c r="A9" s="62" t="s">
        <v>26</v>
      </c>
      <c r="B9" s="62" t="s">
        <v>27</v>
      </c>
      <c r="C9" s="62" t="s">
        <v>192</v>
      </c>
      <c r="D9" s="89">
        <v>71</v>
      </c>
      <c r="E9" s="89">
        <v>1735</v>
      </c>
      <c r="F9" s="62">
        <v>6</v>
      </c>
    </row>
    <row r="10" spans="1:6" outlineLevel="2" x14ac:dyDescent="0.25">
      <c r="A10" s="62" t="s">
        <v>26</v>
      </c>
      <c r="B10" s="62" t="s">
        <v>27</v>
      </c>
      <c r="C10" s="62" t="s">
        <v>193</v>
      </c>
      <c r="D10" s="89">
        <v>35</v>
      </c>
      <c r="E10" s="89">
        <v>3808.2</v>
      </c>
      <c r="F10" s="62">
        <v>16</v>
      </c>
    </row>
    <row r="11" spans="1:6" outlineLevel="1" x14ac:dyDescent="0.25">
      <c r="A11" s="90" t="s">
        <v>28</v>
      </c>
      <c r="B11" s="62"/>
      <c r="C11" s="62"/>
      <c r="D11" s="91">
        <f>SUBTOTAL(9,D2:D10)</f>
        <v>81791</v>
      </c>
      <c r="E11" s="91">
        <f>SUBTOTAL(9,E2:E10)</f>
        <v>1978975.0099999998</v>
      </c>
      <c r="F11" s="90">
        <f>SUBTOTAL(9,F2:F10)</f>
        <v>833</v>
      </c>
    </row>
    <row r="12" spans="1:6" outlineLevel="2" collapsed="1" x14ac:dyDescent="0.25">
      <c r="A12" s="62" t="s">
        <v>29</v>
      </c>
      <c r="B12" s="62" t="s">
        <v>30</v>
      </c>
      <c r="C12" s="62" t="s">
        <v>185</v>
      </c>
      <c r="D12" s="89">
        <v>4948</v>
      </c>
      <c r="E12" s="89">
        <v>191431.54</v>
      </c>
      <c r="F12" s="62">
        <v>87</v>
      </c>
    </row>
    <row r="13" spans="1:6" outlineLevel="2" x14ac:dyDescent="0.25">
      <c r="A13" s="62" t="s">
        <v>29</v>
      </c>
      <c r="B13" s="62" t="s">
        <v>30</v>
      </c>
      <c r="C13" s="62" t="s">
        <v>194</v>
      </c>
      <c r="D13" s="89">
        <v>374</v>
      </c>
      <c r="E13" s="89">
        <v>43050.75</v>
      </c>
      <c r="F13" s="62">
        <v>37</v>
      </c>
    </row>
    <row r="14" spans="1:6" outlineLevel="2" collapsed="1" x14ac:dyDescent="0.25">
      <c r="A14" s="62" t="s">
        <v>29</v>
      </c>
      <c r="B14" s="62" t="s">
        <v>30</v>
      </c>
      <c r="C14" s="62" t="s">
        <v>195</v>
      </c>
      <c r="D14" s="89">
        <v>7018</v>
      </c>
      <c r="E14" s="89">
        <v>431049.00999999995</v>
      </c>
      <c r="F14" s="62">
        <v>224</v>
      </c>
    </row>
    <row r="15" spans="1:6" outlineLevel="2" x14ac:dyDescent="0.25">
      <c r="A15" s="62" t="s">
        <v>29</v>
      </c>
      <c r="B15" s="62" t="s">
        <v>30</v>
      </c>
      <c r="C15" s="62" t="s">
        <v>196</v>
      </c>
      <c r="D15" s="89">
        <v>3</v>
      </c>
      <c r="E15" s="89">
        <v>90</v>
      </c>
      <c r="F15" s="62">
        <v>1</v>
      </c>
    </row>
    <row r="16" spans="1:6" outlineLevel="2" x14ac:dyDescent="0.25">
      <c r="A16" s="62" t="s">
        <v>29</v>
      </c>
      <c r="B16" s="62" t="s">
        <v>30</v>
      </c>
      <c r="C16" s="62" t="s">
        <v>197</v>
      </c>
      <c r="D16" s="89">
        <v>18</v>
      </c>
      <c r="E16" s="89">
        <v>623</v>
      </c>
      <c r="F16" s="62">
        <v>4</v>
      </c>
    </row>
    <row r="17" spans="1:6" outlineLevel="1" x14ac:dyDescent="0.25">
      <c r="A17" s="90" t="s">
        <v>31</v>
      </c>
      <c r="B17" s="62"/>
      <c r="C17" s="62"/>
      <c r="D17" s="91">
        <f>SUBTOTAL(9,D12:D16)</f>
        <v>12361</v>
      </c>
      <c r="E17" s="91">
        <f>SUBTOTAL(9,E12:E16)</f>
        <v>666244.29999999993</v>
      </c>
      <c r="F17" s="90">
        <f>SUBTOTAL(9,F12:F16)</f>
        <v>353</v>
      </c>
    </row>
    <row r="18" spans="1:6" outlineLevel="2" x14ac:dyDescent="0.25">
      <c r="A18" s="62" t="s">
        <v>32</v>
      </c>
      <c r="B18" s="62" t="s">
        <v>32</v>
      </c>
      <c r="C18" s="62" t="s">
        <v>198</v>
      </c>
      <c r="D18" s="89">
        <v>24</v>
      </c>
      <c r="E18" s="89">
        <v>9600</v>
      </c>
      <c r="F18" s="62">
        <v>1</v>
      </c>
    </row>
    <row r="19" spans="1:6" outlineLevel="2" collapsed="1" x14ac:dyDescent="0.25">
      <c r="A19" s="62" t="s">
        <v>32</v>
      </c>
      <c r="B19" s="62" t="s">
        <v>32</v>
      </c>
      <c r="C19" s="62" t="s">
        <v>199</v>
      </c>
      <c r="D19" s="89">
        <v>10234</v>
      </c>
      <c r="E19" s="89">
        <v>306352.67000000004</v>
      </c>
      <c r="F19" s="62">
        <v>187</v>
      </c>
    </row>
    <row r="20" spans="1:6" outlineLevel="2" x14ac:dyDescent="0.25">
      <c r="A20" s="62" t="s">
        <v>32</v>
      </c>
      <c r="B20" s="62" t="s">
        <v>32</v>
      </c>
      <c r="C20" s="62" t="s">
        <v>189</v>
      </c>
      <c r="D20" s="89">
        <v>107</v>
      </c>
      <c r="E20" s="89">
        <v>4718.45</v>
      </c>
      <c r="F20" s="62">
        <v>9</v>
      </c>
    </row>
    <row r="21" spans="1:6" outlineLevel="1" x14ac:dyDescent="0.25">
      <c r="A21" s="90" t="s">
        <v>33</v>
      </c>
      <c r="B21" s="62"/>
      <c r="C21" s="62"/>
      <c r="D21" s="91">
        <f>SUBTOTAL(9,D18:D20)</f>
        <v>10365</v>
      </c>
      <c r="E21" s="91">
        <f>SUBTOTAL(9,E18:E20)</f>
        <v>320671.12000000005</v>
      </c>
      <c r="F21" s="90">
        <f>SUBTOTAL(9,F18:F20)</f>
        <v>197</v>
      </c>
    </row>
    <row r="22" spans="1:6" outlineLevel="2" x14ac:dyDescent="0.25">
      <c r="A22" s="62" t="s">
        <v>34</v>
      </c>
      <c r="B22" s="62" t="s">
        <v>27</v>
      </c>
      <c r="C22" s="62" t="s">
        <v>185</v>
      </c>
      <c r="D22" s="89">
        <v>3431</v>
      </c>
      <c r="E22" s="89">
        <v>132848.5</v>
      </c>
      <c r="F22" s="62">
        <v>36</v>
      </c>
    </row>
    <row r="23" spans="1:6" outlineLevel="2" collapsed="1" x14ac:dyDescent="0.25">
      <c r="A23" s="62" t="s">
        <v>34</v>
      </c>
      <c r="B23" s="62" t="s">
        <v>27</v>
      </c>
      <c r="C23" s="62" t="s">
        <v>186</v>
      </c>
      <c r="D23" s="89">
        <v>1899</v>
      </c>
      <c r="E23" s="89">
        <v>121797.4</v>
      </c>
      <c r="F23" s="62">
        <v>38</v>
      </c>
    </row>
    <row r="24" spans="1:6" outlineLevel="2" x14ac:dyDescent="0.25">
      <c r="A24" s="62" t="s">
        <v>34</v>
      </c>
      <c r="B24" s="62" t="s">
        <v>27</v>
      </c>
      <c r="C24" s="62" t="s">
        <v>188</v>
      </c>
      <c r="D24" s="89">
        <v>60</v>
      </c>
      <c r="E24" s="89">
        <v>744</v>
      </c>
      <c r="F24" s="62">
        <v>1</v>
      </c>
    </row>
    <row r="25" spans="1:6" outlineLevel="2" collapsed="1" x14ac:dyDescent="0.25">
      <c r="A25" s="62" t="s">
        <v>34</v>
      </c>
      <c r="B25" s="62" t="s">
        <v>27</v>
      </c>
      <c r="C25" s="62" t="s">
        <v>189</v>
      </c>
      <c r="D25" s="89">
        <v>1651</v>
      </c>
      <c r="E25" s="89">
        <v>58077.000000000015</v>
      </c>
      <c r="F25" s="62">
        <v>109</v>
      </c>
    </row>
    <row r="26" spans="1:6" outlineLevel="1" x14ac:dyDescent="0.25">
      <c r="A26" s="90" t="s">
        <v>35</v>
      </c>
      <c r="B26" s="62"/>
      <c r="C26" s="62"/>
      <c r="D26" s="91">
        <f>SUBTOTAL(9,D22:D25)</f>
        <v>7041</v>
      </c>
      <c r="E26" s="91">
        <f>SUBTOTAL(9,E22:E25)</f>
        <v>313466.90000000002</v>
      </c>
      <c r="F26" s="90">
        <f>SUBTOTAL(9,F22:F25)</f>
        <v>184</v>
      </c>
    </row>
    <row r="27" spans="1:6" outlineLevel="2" x14ac:dyDescent="0.25">
      <c r="A27" s="62" t="s">
        <v>36</v>
      </c>
      <c r="B27" s="62" t="s">
        <v>37</v>
      </c>
      <c r="C27" s="62" t="s">
        <v>185</v>
      </c>
      <c r="D27" s="89">
        <v>511</v>
      </c>
      <c r="E27" s="89">
        <v>7298.75</v>
      </c>
      <c r="F27" s="62">
        <v>28</v>
      </c>
    </row>
    <row r="28" spans="1:6" outlineLevel="2" collapsed="1" x14ac:dyDescent="0.25">
      <c r="A28" s="62" t="s">
        <v>36</v>
      </c>
      <c r="B28" s="62" t="s">
        <v>37</v>
      </c>
      <c r="C28" s="62" t="s">
        <v>189</v>
      </c>
      <c r="D28" s="89">
        <v>5730</v>
      </c>
      <c r="E28" s="89">
        <v>171640.3</v>
      </c>
      <c r="F28" s="62">
        <v>152</v>
      </c>
    </row>
    <row r="29" spans="1:6" outlineLevel="2" x14ac:dyDescent="0.25">
      <c r="A29" s="62" t="s">
        <v>36</v>
      </c>
      <c r="B29" s="62" t="s">
        <v>37</v>
      </c>
      <c r="C29" s="62" t="s">
        <v>190</v>
      </c>
      <c r="D29" s="89">
        <v>6</v>
      </c>
      <c r="E29" s="89">
        <v>4867</v>
      </c>
      <c r="F29" s="62">
        <v>3</v>
      </c>
    </row>
    <row r="30" spans="1:6" outlineLevel="2" collapsed="1" x14ac:dyDescent="0.25">
      <c r="A30" s="62" t="s">
        <v>36</v>
      </c>
      <c r="B30" s="62" t="s">
        <v>37</v>
      </c>
      <c r="C30" s="62" t="s">
        <v>191</v>
      </c>
      <c r="D30" s="89">
        <v>3720</v>
      </c>
      <c r="E30" s="89">
        <v>107732.22</v>
      </c>
      <c r="F30" s="62">
        <v>190</v>
      </c>
    </row>
    <row r="31" spans="1:6" outlineLevel="1" x14ac:dyDescent="0.25">
      <c r="A31" s="90" t="s">
        <v>38</v>
      </c>
      <c r="B31" s="62"/>
      <c r="C31" s="62"/>
      <c r="D31" s="91">
        <f>SUBTOTAL(9,D27:D30)</f>
        <v>9967</v>
      </c>
      <c r="E31" s="91">
        <f>SUBTOTAL(9,E27:E30)</f>
        <v>291538.27</v>
      </c>
      <c r="F31" s="90">
        <f>SUBTOTAL(9,F27:F30)</f>
        <v>373</v>
      </c>
    </row>
    <row r="32" spans="1:6" outlineLevel="2" x14ac:dyDescent="0.25">
      <c r="A32" s="62" t="s">
        <v>39</v>
      </c>
      <c r="B32" s="62" t="s">
        <v>40</v>
      </c>
      <c r="C32" s="62" t="s">
        <v>185</v>
      </c>
      <c r="D32" s="89">
        <v>735</v>
      </c>
      <c r="E32" s="89">
        <v>51102.700000000004</v>
      </c>
      <c r="F32" s="62">
        <v>45</v>
      </c>
    </row>
    <row r="33" spans="1:6" outlineLevel="2" x14ac:dyDescent="0.25">
      <c r="A33" s="62" t="s">
        <v>39</v>
      </c>
      <c r="B33" s="62" t="s">
        <v>40</v>
      </c>
      <c r="C33" s="62" t="s">
        <v>198</v>
      </c>
      <c r="D33" s="89">
        <v>2983</v>
      </c>
      <c r="E33" s="89">
        <v>144486</v>
      </c>
      <c r="F33" s="62">
        <v>162</v>
      </c>
    </row>
    <row r="34" spans="1:6" outlineLevel="2" x14ac:dyDescent="0.25">
      <c r="A34" s="62" t="s">
        <v>39</v>
      </c>
      <c r="B34" s="62" t="s">
        <v>40</v>
      </c>
      <c r="C34" s="62" t="s">
        <v>189</v>
      </c>
      <c r="D34" s="89">
        <v>1050</v>
      </c>
      <c r="E34" s="89">
        <v>46952.68</v>
      </c>
      <c r="F34" s="62">
        <v>46</v>
      </c>
    </row>
    <row r="35" spans="1:6" outlineLevel="2" collapsed="1" x14ac:dyDescent="0.25">
      <c r="A35" s="62" t="s">
        <v>39</v>
      </c>
      <c r="B35" s="62" t="s">
        <v>40</v>
      </c>
      <c r="C35" s="62" t="s">
        <v>191</v>
      </c>
      <c r="D35" s="89">
        <v>52</v>
      </c>
      <c r="E35" s="89">
        <v>3255.1</v>
      </c>
      <c r="F35" s="62">
        <v>13</v>
      </c>
    </row>
    <row r="36" spans="1:6" outlineLevel="1" x14ac:dyDescent="0.25">
      <c r="A36" s="90" t="s">
        <v>41</v>
      </c>
      <c r="B36" s="62"/>
      <c r="C36" s="62"/>
      <c r="D36" s="91">
        <f>SUBTOTAL(9,D32:D35)</f>
        <v>4820</v>
      </c>
      <c r="E36" s="91">
        <f>SUBTOTAL(9,E32:E35)</f>
        <v>245796.48000000001</v>
      </c>
      <c r="F36" s="90">
        <f>SUBTOTAL(9,F32:F35)</f>
        <v>266</v>
      </c>
    </row>
    <row r="37" spans="1:6" outlineLevel="2" x14ac:dyDescent="0.25">
      <c r="A37" s="62" t="s">
        <v>42</v>
      </c>
      <c r="B37" s="62" t="s">
        <v>43</v>
      </c>
      <c r="C37" s="62" t="s">
        <v>194</v>
      </c>
      <c r="D37" s="89">
        <v>98</v>
      </c>
      <c r="E37" s="89">
        <v>930</v>
      </c>
      <c r="F37" s="62">
        <v>1</v>
      </c>
    </row>
    <row r="38" spans="1:6" outlineLevel="2" collapsed="1" x14ac:dyDescent="0.25">
      <c r="A38" s="62" t="s">
        <v>42</v>
      </c>
      <c r="B38" s="62" t="s">
        <v>43</v>
      </c>
      <c r="C38" s="62" t="s">
        <v>195</v>
      </c>
      <c r="D38" s="89">
        <v>38</v>
      </c>
      <c r="E38" s="89">
        <v>7110</v>
      </c>
      <c r="F38" s="62">
        <v>2</v>
      </c>
    </row>
    <row r="39" spans="1:6" outlineLevel="2" x14ac:dyDescent="0.25">
      <c r="A39" s="62" t="s">
        <v>42</v>
      </c>
      <c r="B39" s="62" t="s">
        <v>43</v>
      </c>
      <c r="C39" s="62" t="s">
        <v>197</v>
      </c>
      <c r="D39" s="89">
        <v>8108</v>
      </c>
      <c r="E39" s="89">
        <v>220586.15</v>
      </c>
      <c r="F39" s="62">
        <v>110</v>
      </c>
    </row>
    <row r="40" spans="1:6" outlineLevel="1" x14ac:dyDescent="0.25">
      <c r="A40" s="90" t="s">
        <v>44</v>
      </c>
      <c r="B40" s="62"/>
      <c r="C40" s="62"/>
      <c r="D40" s="91">
        <f>SUBTOTAL(9,D37:D39)</f>
        <v>8244</v>
      </c>
      <c r="E40" s="91">
        <f>SUBTOTAL(9,E37:E39)</f>
        <v>228626.15</v>
      </c>
      <c r="F40" s="90">
        <f>SUBTOTAL(9,F37:F39)</f>
        <v>113</v>
      </c>
    </row>
    <row r="41" spans="1:6" outlineLevel="2" x14ac:dyDescent="0.25">
      <c r="A41" s="62" t="s">
        <v>45</v>
      </c>
      <c r="B41" s="62" t="s">
        <v>46</v>
      </c>
      <c r="C41" s="62" t="s">
        <v>185</v>
      </c>
      <c r="D41" s="89">
        <v>1107</v>
      </c>
      <c r="E41" s="89">
        <v>14047.28</v>
      </c>
      <c r="F41" s="62">
        <v>36</v>
      </c>
    </row>
    <row r="42" spans="1:6" outlineLevel="2" collapsed="1" x14ac:dyDescent="0.25">
      <c r="A42" s="62" t="s">
        <v>45</v>
      </c>
      <c r="B42" s="62" t="s">
        <v>46</v>
      </c>
      <c r="C42" s="62" t="s">
        <v>200</v>
      </c>
      <c r="D42" s="89">
        <v>868</v>
      </c>
      <c r="E42" s="89">
        <v>20937.7</v>
      </c>
      <c r="F42" s="62">
        <v>53</v>
      </c>
    </row>
    <row r="43" spans="1:6" outlineLevel="2" x14ac:dyDescent="0.25">
      <c r="A43" s="62" t="s">
        <v>45</v>
      </c>
      <c r="B43" s="62" t="s">
        <v>46</v>
      </c>
      <c r="C43" s="62" t="s">
        <v>194</v>
      </c>
      <c r="D43" s="89">
        <v>1</v>
      </c>
      <c r="E43" s="89">
        <v>124</v>
      </c>
      <c r="F43" s="62">
        <v>1</v>
      </c>
    </row>
    <row r="44" spans="1:6" outlineLevel="2" x14ac:dyDescent="0.25">
      <c r="A44" s="62" t="s">
        <v>45</v>
      </c>
      <c r="B44" s="62" t="s">
        <v>46</v>
      </c>
      <c r="C44" s="62" t="s">
        <v>187</v>
      </c>
      <c r="D44" s="89">
        <v>17</v>
      </c>
      <c r="E44" s="89">
        <v>1255</v>
      </c>
      <c r="F44" s="62">
        <v>3</v>
      </c>
    </row>
    <row r="45" spans="1:6" outlineLevel="2" collapsed="1" x14ac:dyDescent="0.25">
      <c r="A45" s="62" t="s">
        <v>45</v>
      </c>
      <c r="B45" s="62" t="s">
        <v>46</v>
      </c>
      <c r="C45" s="62" t="s">
        <v>201</v>
      </c>
      <c r="D45" s="89">
        <v>557</v>
      </c>
      <c r="E45" s="89">
        <v>11646.02</v>
      </c>
      <c r="F45" s="62">
        <v>204</v>
      </c>
    </row>
    <row r="46" spans="1:6" outlineLevel="2" x14ac:dyDescent="0.25">
      <c r="A46" s="62" t="s">
        <v>45</v>
      </c>
      <c r="B46" s="62" t="s">
        <v>46</v>
      </c>
      <c r="C46" s="62" t="s">
        <v>202</v>
      </c>
      <c r="D46" s="89">
        <v>183</v>
      </c>
      <c r="E46" s="89">
        <v>29063.5</v>
      </c>
      <c r="F46" s="62">
        <v>26</v>
      </c>
    </row>
    <row r="47" spans="1:6" outlineLevel="2" x14ac:dyDescent="0.25">
      <c r="A47" s="62" t="s">
        <v>45</v>
      </c>
      <c r="B47" s="62" t="s">
        <v>46</v>
      </c>
      <c r="C47" s="62" t="s">
        <v>189</v>
      </c>
      <c r="D47" s="89">
        <v>5097</v>
      </c>
      <c r="E47" s="89">
        <v>144172.85</v>
      </c>
      <c r="F47" s="62">
        <v>150</v>
      </c>
    </row>
    <row r="48" spans="1:6" outlineLevel="2" collapsed="1" x14ac:dyDescent="0.25">
      <c r="A48" s="62" t="s">
        <v>45</v>
      </c>
      <c r="B48" s="62" t="s">
        <v>46</v>
      </c>
      <c r="C48" s="62" t="s">
        <v>203</v>
      </c>
      <c r="D48" s="89">
        <v>166</v>
      </c>
      <c r="E48" s="89">
        <v>1173.3999999999999</v>
      </c>
      <c r="F48" s="62">
        <v>56</v>
      </c>
    </row>
    <row r="49" spans="1:6" outlineLevel="2" x14ac:dyDescent="0.25">
      <c r="A49" s="62" t="s">
        <v>45</v>
      </c>
      <c r="B49" s="62" t="s">
        <v>46</v>
      </c>
      <c r="C49" s="62" t="s">
        <v>192</v>
      </c>
      <c r="D49" s="89">
        <v>48</v>
      </c>
      <c r="E49" s="89">
        <v>1538</v>
      </c>
      <c r="F49" s="62">
        <v>4</v>
      </c>
    </row>
    <row r="50" spans="1:6" outlineLevel="1" x14ac:dyDescent="0.25">
      <c r="A50" s="90" t="s">
        <v>47</v>
      </c>
      <c r="B50" s="62"/>
      <c r="C50" s="62"/>
      <c r="D50" s="91">
        <f>SUBTOTAL(9,D41:D49)</f>
        <v>8044</v>
      </c>
      <c r="E50" s="91">
        <f>SUBTOTAL(9,E41:E49)</f>
        <v>223957.75</v>
      </c>
      <c r="F50" s="90">
        <f>SUBTOTAL(9,F41:F49)</f>
        <v>533</v>
      </c>
    </row>
    <row r="51" spans="1:6" outlineLevel="2" x14ac:dyDescent="0.25">
      <c r="A51" s="62" t="s">
        <v>48</v>
      </c>
      <c r="B51" s="62" t="s">
        <v>49</v>
      </c>
      <c r="C51" s="62" t="s">
        <v>200</v>
      </c>
      <c r="D51" s="89">
        <v>77</v>
      </c>
      <c r="E51" s="89">
        <v>9176.5</v>
      </c>
      <c r="F51" s="62">
        <v>9</v>
      </c>
    </row>
    <row r="52" spans="1:6" outlineLevel="2" collapsed="1" x14ac:dyDescent="0.25">
      <c r="A52" s="62" t="s">
        <v>48</v>
      </c>
      <c r="B52" s="62" t="s">
        <v>49</v>
      </c>
      <c r="C52" s="62" t="s">
        <v>196</v>
      </c>
      <c r="D52" s="89">
        <v>2720</v>
      </c>
      <c r="E52" s="89">
        <v>205263.81999999995</v>
      </c>
      <c r="F52" s="62">
        <v>240</v>
      </c>
    </row>
    <row r="53" spans="1:6" outlineLevel="2" x14ac:dyDescent="0.25">
      <c r="A53" s="62" t="s">
        <v>48</v>
      </c>
      <c r="B53" s="62" t="s">
        <v>49</v>
      </c>
      <c r="C53" s="62" t="s">
        <v>197</v>
      </c>
      <c r="D53" s="89">
        <v>110</v>
      </c>
      <c r="E53" s="89">
        <v>8615</v>
      </c>
      <c r="F53" s="62">
        <v>2</v>
      </c>
    </row>
    <row r="54" spans="1:6" outlineLevel="1" x14ac:dyDescent="0.25">
      <c r="A54" s="90" t="s">
        <v>50</v>
      </c>
      <c r="B54" s="62"/>
      <c r="C54" s="62"/>
      <c r="D54" s="91">
        <f>SUBTOTAL(9,D51:D53)</f>
        <v>2907</v>
      </c>
      <c r="E54" s="91">
        <f>SUBTOTAL(9,E51:E53)</f>
        <v>223055.31999999995</v>
      </c>
      <c r="F54" s="90">
        <f>SUBTOTAL(9,F51:F53)</f>
        <v>251</v>
      </c>
    </row>
    <row r="55" spans="1:6" outlineLevel="2" x14ac:dyDescent="0.25">
      <c r="A55" s="62" t="s">
        <v>51</v>
      </c>
      <c r="B55" s="62" t="s">
        <v>52</v>
      </c>
      <c r="C55" s="62" t="s">
        <v>204</v>
      </c>
      <c r="D55" s="89">
        <v>1166</v>
      </c>
      <c r="E55" s="89">
        <v>207959.66999999995</v>
      </c>
      <c r="F55" s="62">
        <v>169</v>
      </c>
    </row>
    <row r="56" spans="1:6" outlineLevel="2" collapsed="1" x14ac:dyDescent="0.25">
      <c r="A56" s="62" t="s">
        <v>51</v>
      </c>
      <c r="B56" s="62" t="s">
        <v>52</v>
      </c>
      <c r="C56" s="62" t="s">
        <v>205</v>
      </c>
      <c r="D56" s="89">
        <v>23</v>
      </c>
      <c r="E56" s="89">
        <v>257</v>
      </c>
      <c r="F56" s="62">
        <v>1</v>
      </c>
    </row>
    <row r="57" spans="1:6" outlineLevel="1" x14ac:dyDescent="0.25">
      <c r="A57" s="90" t="s">
        <v>53</v>
      </c>
      <c r="B57" s="62"/>
      <c r="C57" s="62"/>
      <c r="D57" s="91">
        <f>SUBTOTAL(9,D55:D56)</f>
        <v>1189</v>
      </c>
      <c r="E57" s="91">
        <f>SUBTOTAL(9,E55:E56)</f>
        <v>208216.66999999995</v>
      </c>
      <c r="F57" s="90">
        <f>SUBTOTAL(9,F55:F56)</f>
        <v>170</v>
      </c>
    </row>
    <row r="58" spans="1:6" outlineLevel="2" collapsed="1" x14ac:dyDescent="0.25">
      <c r="A58" s="62" t="s">
        <v>54</v>
      </c>
      <c r="B58" s="62" t="s">
        <v>55</v>
      </c>
      <c r="C58" s="62" t="s">
        <v>206</v>
      </c>
      <c r="D58" s="89">
        <v>2481</v>
      </c>
      <c r="E58" s="89">
        <v>157755.44999999998</v>
      </c>
      <c r="F58" s="62">
        <v>159</v>
      </c>
    </row>
    <row r="59" spans="1:6" outlineLevel="2" x14ac:dyDescent="0.25">
      <c r="A59" s="62" t="s">
        <v>54</v>
      </c>
      <c r="B59" s="62" t="s">
        <v>55</v>
      </c>
      <c r="C59" s="62" t="s">
        <v>205</v>
      </c>
      <c r="D59" s="89">
        <v>353</v>
      </c>
      <c r="E59" s="89">
        <v>14048.35</v>
      </c>
      <c r="F59" s="62">
        <v>16</v>
      </c>
    </row>
    <row r="60" spans="1:6" outlineLevel="2" collapsed="1" x14ac:dyDescent="0.25">
      <c r="A60" s="62" t="s">
        <v>54</v>
      </c>
      <c r="B60" s="62" t="s">
        <v>55</v>
      </c>
      <c r="C60" s="62" t="s">
        <v>207</v>
      </c>
      <c r="D60" s="89">
        <v>403</v>
      </c>
      <c r="E60" s="89">
        <v>12222</v>
      </c>
      <c r="F60" s="62">
        <v>5</v>
      </c>
    </row>
    <row r="61" spans="1:6" outlineLevel="1" x14ac:dyDescent="0.25">
      <c r="A61" s="90" t="s">
        <v>56</v>
      </c>
      <c r="B61" s="62"/>
      <c r="C61" s="62"/>
      <c r="D61" s="91">
        <f>SUBTOTAL(9,D58:D60)</f>
        <v>3237</v>
      </c>
      <c r="E61" s="91">
        <f>SUBTOTAL(9,E58:E60)</f>
        <v>184025.8</v>
      </c>
      <c r="F61" s="90">
        <f>SUBTOTAL(9,F58:F60)</f>
        <v>180</v>
      </c>
    </row>
    <row r="62" spans="1:6" outlineLevel="2" x14ac:dyDescent="0.25">
      <c r="A62" s="62" t="s">
        <v>57</v>
      </c>
      <c r="B62" s="62" t="s">
        <v>58</v>
      </c>
      <c r="C62" s="62" t="s">
        <v>185</v>
      </c>
      <c r="D62" s="89">
        <v>276</v>
      </c>
      <c r="E62" s="89">
        <v>7791</v>
      </c>
      <c r="F62" s="62">
        <v>9</v>
      </c>
    </row>
    <row r="63" spans="1:6" outlineLevel="2" collapsed="1" x14ac:dyDescent="0.25">
      <c r="A63" s="62" t="s">
        <v>57</v>
      </c>
      <c r="B63" s="62" t="s">
        <v>58</v>
      </c>
      <c r="C63" s="62" t="s">
        <v>198</v>
      </c>
      <c r="D63" s="89">
        <v>62</v>
      </c>
      <c r="E63" s="89">
        <v>6269</v>
      </c>
      <c r="F63" s="62">
        <v>4</v>
      </c>
    </row>
    <row r="64" spans="1:6" outlineLevel="2" x14ac:dyDescent="0.25">
      <c r="A64" s="62" t="s">
        <v>57</v>
      </c>
      <c r="B64" s="62" t="s">
        <v>58</v>
      </c>
      <c r="C64" s="62" t="s">
        <v>189</v>
      </c>
      <c r="D64" s="89">
        <v>1417</v>
      </c>
      <c r="E64" s="89">
        <v>84496.7</v>
      </c>
      <c r="F64" s="62">
        <v>131</v>
      </c>
    </row>
    <row r="65" spans="1:6" outlineLevel="2" x14ac:dyDescent="0.25">
      <c r="A65" s="62" t="s">
        <v>57</v>
      </c>
      <c r="B65" s="62" t="s">
        <v>58</v>
      </c>
      <c r="C65" s="62" t="s">
        <v>205</v>
      </c>
      <c r="D65" s="89">
        <v>275</v>
      </c>
      <c r="E65" s="89">
        <v>39912.9</v>
      </c>
      <c r="F65" s="62">
        <v>42</v>
      </c>
    </row>
    <row r="66" spans="1:6" outlineLevel="2" x14ac:dyDescent="0.25">
      <c r="A66" s="62" t="s">
        <v>57</v>
      </c>
      <c r="B66" s="62" t="s">
        <v>58</v>
      </c>
      <c r="C66" s="62" t="s">
        <v>207</v>
      </c>
      <c r="D66" s="89">
        <v>1092</v>
      </c>
      <c r="E66" s="89">
        <v>35588.9</v>
      </c>
      <c r="F66" s="62">
        <v>98</v>
      </c>
    </row>
    <row r="67" spans="1:6" outlineLevel="2" collapsed="1" x14ac:dyDescent="0.25">
      <c r="A67" s="62" t="s">
        <v>57</v>
      </c>
      <c r="B67" s="62" t="s">
        <v>58</v>
      </c>
      <c r="C67" s="62" t="s">
        <v>208</v>
      </c>
      <c r="D67" s="89">
        <v>791</v>
      </c>
      <c r="E67" s="89">
        <v>9448.81</v>
      </c>
      <c r="F67" s="62">
        <v>63</v>
      </c>
    </row>
    <row r="68" spans="1:6" outlineLevel="1" x14ac:dyDescent="0.25">
      <c r="A68" s="90" t="s">
        <v>59</v>
      </c>
      <c r="B68" s="62"/>
      <c r="C68" s="62"/>
      <c r="D68" s="91">
        <f>SUBTOTAL(9,D62:D67)</f>
        <v>3913</v>
      </c>
      <c r="E68" s="91">
        <f>SUBTOTAL(9,E62:E67)</f>
        <v>183507.31</v>
      </c>
      <c r="F68" s="90">
        <f>SUBTOTAL(9,F62:F67)</f>
        <v>347</v>
      </c>
    </row>
    <row r="69" spans="1:6" outlineLevel="2" x14ac:dyDescent="0.25">
      <c r="A69" s="62" t="s">
        <v>60</v>
      </c>
      <c r="B69" s="62" t="s">
        <v>61</v>
      </c>
      <c r="C69" s="62" t="s">
        <v>189</v>
      </c>
      <c r="D69" s="89">
        <v>8836</v>
      </c>
      <c r="E69" s="89">
        <v>137061.29999999999</v>
      </c>
      <c r="F69" s="62">
        <v>82</v>
      </c>
    </row>
    <row r="70" spans="1:6" outlineLevel="1" x14ac:dyDescent="0.25">
      <c r="A70" s="90" t="s">
        <v>62</v>
      </c>
      <c r="B70" s="62"/>
      <c r="C70" s="62"/>
      <c r="D70" s="91">
        <f>SUBTOTAL(9,D69:D69)</f>
        <v>8836</v>
      </c>
      <c r="E70" s="91">
        <f>SUBTOTAL(9,E69:E69)</f>
        <v>137061.29999999999</v>
      </c>
      <c r="F70" s="90">
        <f>SUBTOTAL(9,F69:F69)</f>
        <v>82</v>
      </c>
    </row>
    <row r="71" spans="1:6" outlineLevel="2" x14ac:dyDescent="0.25">
      <c r="A71" s="62" t="s">
        <v>63</v>
      </c>
      <c r="B71" s="62" t="s">
        <v>64</v>
      </c>
      <c r="C71" s="62" t="s">
        <v>185</v>
      </c>
      <c r="D71" s="89">
        <v>556</v>
      </c>
      <c r="E71" s="89">
        <v>9232.86</v>
      </c>
      <c r="F71" s="62">
        <v>70</v>
      </c>
    </row>
    <row r="72" spans="1:6" outlineLevel="2" collapsed="1" x14ac:dyDescent="0.25">
      <c r="A72" s="62" t="s">
        <v>63</v>
      </c>
      <c r="B72" s="62" t="s">
        <v>64</v>
      </c>
      <c r="C72" s="62" t="s">
        <v>209</v>
      </c>
      <c r="D72" s="89">
        <v>96</v>
      </c>
      <c r="E72" s="89">
        <v>1877.5</v>
      </c>
      <c r="F72" s="62">
        <v>2</v>
      </c>
    </row>
    <row r="73" spans="1:6" outlineLevel="2" x14ac:dyDescent="0.25">
      <c r="A73" s="62" t="s">
        <v>63</v>
      </c>
      <c r="B73" s="62" t="s">
        <v>64</v>
      </c>
      <c r="C73" s="62" t="s">
        <v>210</v>
      </c>
      <c r="D73" s="89">
        <v>2048</v>
      </c>
      <c r="E73" s="89">
        <v>18673.200000000004</v>
      </c>
      <c r="F73" s="62">
        <v>137</v>
      </c>
    </row>
    <row r="74" spans="1:6" outlineLevel="2" collapsed="1" x14ac:dyDescent="0.25">
      <c r="A74" s="62" t="s">
        <v>63</v>
      </c>
      <c r="B74" s="62" t="s">
        <v>64</v>
      </c>
      <c r="C74" s="62" t="s">
        <v>201</v>
      </c>
      <c r="D74" s="89">
        <v>150</v>
      </c>
      <c r="E74" s="89">
        <v>1962.3</v>
      </c>
      <c r="F74" s="62">
        <v>41</v>
      </c>
    </row>
    <row r="75" spans="1:6" outlineLevel="2" x14ac:dyDescent="0.25">
      <c r="A75" s="62" t="s">
        <v>63</v>
      </c>
      <c r="B75" s="62" t="s">
        <v>64</v>
      </c>
      <c r="C75" s="62" t="s">
        <v>197</v>
      </c>
      <c r="D75" s="89">
        <v>5271</v>
      </c>
      <c r="E75" s="89">
        <v>97389.62999999999</v>
      </c>
      <c r="F75" s="62">
        <v>134</v>
      </c>
    </row>
    <row r="76" spans="1:6" outlineLevel="2" x14ac:dyDescent="0.25">
      <c r="A76" s="62" t="s">
        <v>63</v>
      </c>
      <c r="B76" s="62" t="s">
        <v>64</v>
      </c>
      <c r="C76" s="62" t="s">
        <v>193</v>
      </c>
      <c r="D76" s="89">
        <v>241</v>
      </c>
      <c r="E76" s="89">
        <v>4214</v>
      </c>
      <c r="F76" s="62">
        <v>7</v>
      </c>
    </row>
    <row r="77" spans="1:6" outlineLevel="1" x14ac:dyDescent="0.25">
      <c r="A77" s="90" t="s">
        <v>65</v>
      </c>
      <c r="B77" s="62"/>
      <c r="C77" s="62"/>
      <c r="D77" s="91">
        <f>SUBTOTAL(9,D71:D76)</f>
        <v>8362</v>
      </c>
      <c r="E77" s="91">
        <f>SUBTOTAL(9,E71:E76)</f>
        <v>133349.49</v>
      </c>
      <c r="F77" s="90">
        <f>SUBTOTAL(9,F71:F76)</f>
        <v>391</v>
      </c>
    </row>
    <row r="78" spans="1:6" outlineLevel="2" collapsed="1" x14ac:dyDescent="0.25">
      <c r="A78" s="62" t="s">
        <v>66</v>
      </c>
      <c r="B78" s="62" t="s">
        <v>67</v>
      </c>
      <c r="C78" s="62" t="s">
        <v>204</v>
      </c>
      <c r="D78" s="89">
        <v>36</v>
      </c>
      <c r="E78" s="89">
        <v>1933.8</v>
      </c>
      <c r="F78" s="62">
        <v>12</v>
      </c>
    </row>
    <row r="79" spans="1:6" outlineLevel="2" x14ac:dyDescent="0.25">
      <c r="A79" s="62" t="s">
        <v>66</v>
      </c>
      <c r="B79" s="62" t="s">
        <v>67</v>
      </c>
      <c r="C79" s="62" t="s">
        <v>195</v>
      </c>
      <c r="D79" s="89">
        <v>30</v>
      </c>
      <c r="E79" s="89">
        <v>1470.75</v>
      </c>
      <c r="F79" s="62">
        <v>7</v>
      </c>
    </row>
    <row r="80" spans="1:6" outlineLevel="2" collapsed="1" x14ac:dyDescent="0.25">
      <c r="A80" s="62" t="s">
        <v>66</v>
      </c>
      <c r="B80" s="62" t="s">
        <v>67</v>
      </c>
      <c r="C80" s="62" t="s">
        <v>202</v>
      </c>
      <c r="D80" s="89">
        <v>726</v>
      </c>
      <c r="E80" s="89">
        <v>116505.87</v>
      </c>
      <c r="F80" s="62">
        <v>57</v>
      </c>
    </row>
    <row r="81" spans="1:6" outlineLevel="2" x14ac:dyDescent="0.25">
      <c r="A81" s="62" t="s">
        <v>66</v>
      </c>
      <c r="B81" s="62" t="s">
        <v>67</v>
      </c>
      <c r="C81" s="62" t="s">
        <v>196</v>
      </c>
      <c r="D81" s="89">
        <v>4</v>
      </c>
      <c r="E81" s="89">
        <v>1599.2</v>
      </c>
      <c r="F81" s="62">
        <v>3</v>
      </c>
    </row>
    <row r="82" spans="1:6" outlineLevel="2" x14ac:dyDescent="0.25">
      <c r="A82" s="62" t="s">
        <v>66</v>
      </c>
      <c r="B82" s="62" t="s">
        <v>67</v>
      </c>
      <c r="C82" s="62" t="s">
        <v>192</v>
      </c>
      <c r="D82" s="89">
        <v>2</v>
      </c>
      <c r="E82" s="89">
        <v>445.5</v>
      </c>
      <c r="F82" s="62">
        <v>2</v>
      </c>
    </row>
    <row r="83" spans="1:6" outlineLevel="1" x14ac:dyDescent="0.25">
      <c r="A83" s="90" t="s">
        <v>68</v>
      </c>
      <c r="B83" s="62"/>
      <c r="C83" s="62"/>
      <c r="D83" s="91">
        <f>SUBTOTAL(9,D78:D82)</f>
        <v>798</v>
      </c>
      <c r="E83" s="91">
        <f>SUBTOTAL(9,E78:E82)</f>
        <v>121955.12</v>
      </c>
      <c r="F83" s="90">
        <f>SUBTOTAL(9,F78:F82)</f>
        <v>81</v>
      </c>
    </row>
    <row r="84" spans="1:6" outlineLevel="2" x14ac:dyDescent="0.25">
      <c r="A84" s="62" t="s">
        <v>69</v>
      </c>
      <c r="B84" s="62" t="s">
        <v>70</v>
      </c>
      <c r="C84" s="62" t="s">
        <v>185</v>
      </c>
      <c r="D84" s="89">
        <v>288</v>
      </c>
      <c r="E84" s="89">
        <v>28960.9</v>
      </c>
      <c r="F84" s="62">
        <v>49</v>
      </c>
    </row>
    <row r="85" spans="1:6" outlineLevel="2" x14ac:dyDescent="0.25">
      <c r="A85" s="62" t="s">
        <v>69</v>
      </c>
      <c r="B85" s="62" t="s">
        <v>70</v>
      </c>
      <c r="C85" s="62" t="s">
        <v>211</v>
      </c>
      <c r="D85" s="89">
        <v>411</v>
      </c>
      <c r="E85" s="89">
        <v>91255</v>
      </c>
      <c r="F85" s="62">
        <v>27</v>
      </c>
    </row>
    <row r="86" spans="1:6" outlineLevel="1" x14ac:dyDescent="0.25">
      <c r="A86" s="90" t="s">
        <v>71</v>
      </c>
      <c r="B86" s="62"/>
      <c r="C86" s="62"/>
      <c r="D86" s="91">
        <f>SUBTOTAL(9,D84:D85)</f>
        <v>699</v>
      </c>
      <c r="E86" s="91">
        <f>SUBTOTAL(9,E84:E85)</f>
        <v>120215.9</v>
      </c>
      <c r="F86" s="90">
        <f>SUBTOTAL(9,F84:F85)</f>
        <v>76</v>
      </c>
    </row>
    <row r="87" spans="1:6" outlineLevel="2" collapsed="1" x14ac:dyDescent="0.25">
      <c r="A87" s="62" t="s">
        <v>72</v>
      </c>
      <c r="B87" s="62" t="s">
        <v>73</v>
      </c>
      <c r="C87" s="62" t="s">
        <v>185</v>
      </c>
      <c r="D87" s="89">
        <v>658</v>
      </c>
      <c r="E87" s="89">
        <v>7738.91</v>
      </c>
      <c r="F87" s="62">
        <v>43</v>
      </c>
    </row>
    <row r="88" spans="1:6" outlineLevel="2" x14ac:dyDescent="0.25">
      <c r="A88" s="62" t="s">
        <v>72</v>
      </c>
      <c r="B88" s="62" t="s">
        <v>73</v>
      </c>
      <c r="C88" s="62" t="s">
        <v>209</v>
      </c>
      <c r="D88" s="89">
        <v>4754</v>
      </c>
      <c r="E88" s="89">
        <v>78069.25</v>
      </c>
      <c r="F88" s="62">
        <v>87</v>
      </c>
    </row>
    <row r="89" spans="1:6" outlineLevel="2" collapsed="1" x14ac:dyDescent="0.25">
      <c r="A89" s="62" t="s">
        <v>72</v>
      </c>
      <c r="B89" s="62" t="s">
        <v>73</v>
      </c>
      <c r="C89" s="62" t="s">
        <v>210</v>
      </c>
      <c r="D89" s="89">
        <v>1586</v>
      </c>
      <c r="E89" s="89">
        <v>14482.079999999998</v>
      </c>
      <c r="F89" s="62">
        <v>99</v>
      </c>
    </row>
    <row r="90" spans="1:6" outlineLevel="2" x14ac:dyDescent="0.25">
      <c r="A90" s="62" t="s">
        <v>72</v>
      </c>
      <c r="B90" s="62" t="s">
        <v>73</v>
      </c>
      <c r="C90" s="62" t="s">
        <v>189</v>
      </c>
      <c r="D90" s="89">
        <v>1027</v>
      </c>
      <c r="E90" s="89">
        <v>14559.400000000003</v>
      </c>
      <c r="F90" s="62">
        <v>70</v>
      </c>
    </row>
    <row r="91" spans="1:6" outlineLevel="1" x14ac:dyDescent="0.25">
      <c r="A91" s="90" t="s">
        <v>74</v>
      </c>
      <c r="B91" s="62"/>
      <c r="C91" s="62"/>
      <c r="D91" s="91">
        <f>SUBTOTAL(9,D87:D90)</f>
        <v>8025</v>
      </c>
      <c r="E91" s="91">
        <f>SUBTOTAL(9,E87:E90)</f>
        <v>114849.64000000001</v>
      </c>
      <c r="F91" s="90">
        <f>SUBTOTAL(9,F87:F90)</f>
        <v>299</v>
      </c>
    </row>
    <row r="92" spans="1:6" outlineLevel="2" x14ac:dyDescent="0.25">
      <c r="A92" s="62" t="s">
        <v>75</v>
      </c>
      <c r="B92" s="62" t="s">
        <v>76</v>
      </c>
      <c r="C92" s="62" t="s">
        <v>206</v>
      </c>
      <c r="D92" s="89">
        <v>13</v>
      </c>
      <c r="E92" s="89">
        <v>8033</v>
      </c>
      <c r="F92" s="62">
        <v>5</v>
      </c>
    </row>
    <row r="93" spans="1:6" outlineLevel="2" x14ac:dyDescent="0.25">
      <c r="A93" s="62" t="s">
        <v>75</v>
      </c>
      <c r="B93" s="62" t="s">
        <v>76</v>
      </c>
      <c r="C93" s="62" t="s">
        <v>205</v>
      </c>
      <c r="D93" s="89">
        <v>1808</v>
      </c>
      <c r="E93" s="89">
        <v>76521.100000000006</v>
      </c>
      <c r="F93" s="62">
        <v>109</v>
      </c>
    </row>
    <row r="94" spans="1:6" outlineLevel="1" x14ac:dyDescent="0.25">
      <c r="A94" s="90" t="s">
        <v>77</v>
      </c>
      <c r="B94" s="62"/>
      <c r="C94" s="62"/>
      <c r="D94" s="91">
        <f>SUBTOTAL(9,D92:D93)</f>
        <v>1821</v>
      </c>
      <c r="E94" s="91">
        <f>SUBTOTAL(9,E92:E93)</f>
        <v>84554.1</v>
      </c>
      <c r="F94" s="90">
        <f>SUBTOTAL(9,F92:F93)</f>
        <v>114</v>
      </c>
    </row>
    <row r="95" spans="1:6" outlineLevel="2" x14ac:dyDescent="0.25">
      <c r="A95" s="62" t="s">
        <v>78</v>
      </c>
      <c r="B95" s="62" t="s">
        <v>79</v>
      </c>
      <c r="C95" s="62" t="s">
        <v>200</v>
      </c>
      <c r="D95" s="89">
        <v>1503</v>
      </c>
      <c r="E95" s="89">
        <v>75215.950000000012</v>
      </c>
      <c r="F95" s="62">
        <v>123</v>
      </c>
    </row>
    <row r="96" spans="1:6" outlineLevel="2" x14ac:dyDescent="0.25">
      <c r="A96" s="62" t="s">
        <v>78</v>
      </c>
      <c r="B96" s="62" t="s">
        <v>79</v>
      </c>
      <c r="C96" s="62" t="s">
        <v>188</v>
      </c>
      <c r="D96" s="89">
        <v>12</v>
      </c>
      <c r="E96" s="89">
        <v>120.9</v>
      </c>
      <c r="F96" s="62">
        <v>2</v>
      </c>
    </row>
    <row r="97" spans="1:6" outlineLevel="2" x14ac:dyDescent="0.25">
      <c r="A97" s="62" t="s">
        <v>78</v>
      </c>
      <c r="B97" s="62" t="s">
        <v>79</v>
      </c>
      <c r="C97" s="62" t="s">
        <v>189</v>
      </c>
      <c r="D97" s="89">
        <v>70</v>
      </c>
      <c r="E97" s="89">
        <v>8904.4</v>
      </c>
      <c r="F97" s="62">
        <v>10</v>
      </c>
    </row>
    <row r="98" spans="1:6" outlineLevel="1" x14ac:dyDescent="0.25">
      <c r="A98" s="90" t="s">
        <v>80</v>
      </c>
      <c r="B98" s="62"/>
      <c r="C98" s="62"/>
      <c r="D98" s="91">
        <f>SUBTOTAL(9,D95:D97)</f>
        <v>1585</v>
      </c>
      <c r="E98" s="91">
        <f>SUBTOTAL(9,E95:E97)</f>
        <v>84241.25</v>
      </c>
      <c r="F98" s="90">
        <f>SUBTOTAL(9,F95:F97)</f>
        <v>135</v>
      </c>
    </row>
    <row r="99" spans="1:6" outlineLevel="2" x14ac:dyDescent="0.25">
      <c r="A99" s="62" t="s">
        <v>81</v>
      </c>
      <c r="B99" s="62" t="s">
        <v>27</v>
      </c>
      <c r="C99" s="62" t="s">
        <v>186</v>
      </c>
      <c r="D99" s="89">
        <v>3840</v>
      </c>
      <c r="E99" s="89">
        <v>80068.549999999988</v>
      </c>
      <c r="F99" s="62">
        <v>90</v>
      </c>
    </row>
    <row r="100" spans="1:6" outlineLevel="1" x14ac:dyDescent="0.25">
      <c r="A100" s="90" t="s">
        <v>82</v>
      </c>
      <c r="B100" s="62"/>
      <c r="C100" s="62"/>
      <c r="D100" s="91">
        <f>SUBTOTAL(9,D99:D99)</f>
        <v>3840</v>
      </c>
      <c r="E100" s="91">
        <f>SUBTOTAL(9,E99:E99)</f>
        <v>80068.549999999988</v>
      </c>
      <c r="F100" s="90">
        <f>SUBTOTAL(9,F99:F99)</f>
        <v>90</v>
      </c>
    </row>
    <row r="101" spans="1:6" outlineLevel="2" x14ac:dyDescent="0.25">
      <c r="A101" s="62" t="s">
        <v>83</v>
      </c>
      <c r="B101" s="62" t="s">
        <v>27</v>
      </c>
      <c r="C101" s="62" t="s">
        <v>186</v>
      </c>
      <c r="D101" s="89">
        <v>1056</v>
      </c>
      <c r="E101" s="89">
        <v>21158.7</v>
      </c>
      <c r="F101" s="62">
        <v>14</v>
      </c>
    </row>
    <row r="102" spans="1:6" outlineLevel="2" collapsed="1" x14ac:dyDescent="0.25">
      <c r="A102" s="62" t="s">
        <v>83</v>
      </c>
      <c r="B102" s="62" t="s">
        <v>27</v>
      </c>
      <c r="C102" s="62" t="s">
        <v>199</v>
      </c>
      <c r="D102" s="89">
        <v>1847</v>
      </c>
      <c r="E102" s="89">
        <v>36819.870000000003</v>
      </c>
      <c r="F102" s="62">
        <v>9</v>
      </c>
    </row>
    <row r="103" spans="1:6" outlineLevel="2" x14ac:dyDescent="0.25">
      <c r="A103" s="62" t="s">
        <v>83</v>
      </c>
      <c r="B103" s="62" t="s">
        <v>27</v>
      </c>
      <c r="C103" s="62" t="s">
        <v>212</v>
      </c>
      <c r="D103" s="89">
        <v>14</v>
      </c>
      <c r="E103" s="89">
        <v>5361</v>
      </c>
      <c r="F103" s="62">
        <v>6</v>
      </c>
    </row>
    <row r="104" spans="1:6" outlineLevel="2" collapsed="1" x14ac:dyDescent="0.25">
      <c r="A104" s="62" t="s">
        <v>83</v>
      </c>
      <c r="B104" s="62" t="s">
        <v>27</v>
      </c>
      <c r="C104" s="62" t="s">
        <v>189</v>
      </c>
      <c r="D104" s="89">
        <v>280</v>
      </c>
      <c r="E104" s="89">
        <v>4866</v>
      </c>
      <c r="F104" s="62">
        <v>1</v>
      </c>
    </row>
    <row r="105" spans="1:6" outlineLevel="2" x14ac:dyDescent="0.25">
      <c r="A105" s="62" t="s">
        <v>83</v>
      </c>
      <c r="B105" s="62" t="s">
        <v>27</v>
      </c>
      <c r="C105" s="62" t="s">
        <v>192</v>
      </c>
      <c r="D105" s="89">
        <v>15</v>
      </c>
      <c r="E105" s="89">
        <v>1374</v>
      </c>
      <c r="F105" s="62">
        <v>8</v>
      </c>
    </row>
    <row r="106" spans="1:6" outlineLevel="1" x14ac:dyDescent="0.25">
      <c r="A106" s="90" t="s">
        <v>84</v>
      </c>
      <c r="B106" s="62"/>
      <c r="C106" s="62"/>
      <c r="D106" s="91">
        <f>SUBTOTAL(9,D101:D105)</f>
        <v>3212</v>
      </c>
      <c r="E106" s="91">
        <f>SUBTOTAL(9,E101:E105)</f>
        <v>69579.570000000007</v>
      </c>
      <c r="F106" s="90">
        <f>SUBTOTAL(9,F101:F105)</f>
        <v>38</v>
      </c>
    </row>
    <row r="107" spans="1:6" outlineLevel="2" collapsed="1" x14ac:dyDescent="0.25">
      <c r="A107" s="62" t="s">
        <v>85</v>
      </c>
      <c r="B107" s="62" t="s">
        <v>86</v>
      </c>
      <c r="C107" s="62" t="s">
        <v>213</v>
      </c>
      <c r="D107" s="89">
        <v>2338</v>
      </c>
      <c r="E107" s="89">
        <v>65843.45</v>
      </c>
      <c r="F107" s="62">
        <v>52</v>
      </c>
    </row>
    <row r="108" spans="1:6" outlineLevel="1" x14ac:dyDescent="0.25">
      <c r="A108" s="90" t="s">
        <v>87</v>
      </c>
      <c r="B108" s="62"/>
      <c r="C108" s="62"/>
      <c r="D108" s="91">
        <f>SUBTOTAL(9,D107:D107)</f>
        <v>2338</v>
      </c>
      <c r="E108" s="91">
        <f>SUBTOTAL(9,E107:E107)</f>
        <v>65843.45</v>
      </c>
      <c r="F108" s="90">
        <f>SUBTOTAL(9,F107:F107)</f>
        <v>52</v>
      </c>
    </row>
    <row r="109" spans="1:6" outlineLevel="2" collapsed="1" x14ac:dyDescent="0.25">
      <c r="A109" s="62" t="s">
        <v>57</v>
      </c>
      <c r="B109" s="62" t="s">
        <v>58</v>
      </c>
      <c r="C109" s="62" t="s">
        <v>189</v>
      </c>
      <c r="D109" s="89">
        <v>956</v>
      </c>
      <c r="E109" s="89">
        <v>15925</v>
      </c>
      <c r="F109" s="62">
        <v>11</v>
      </c>
    </row>
    <row r="110" spans="1:6" outlineLevel="2" x14ac:dyDescent="0.25">
      <c r="A110" s="62" t="s">
        <v>57</v>
      </c>
      <c r="B110" s="62" t="s">
        <v>58</v>
      </c>
      <c r="C110" s="62" t="s">
        <v>193</v>
      </c>
      <c r="D110" s="89">
        <v>910</v>
      </c>
      <c r="E110" s="89">
        <v>48358.149999999994</v>
      </c>
      <c r="F110" s="62">
        <v>122</v>
      </c>
    </row>
    <row r="111" spans="1:6" outlineLevel="1" x14ac:dyDescent="0.25">
      <c r="A111" s="90" t="s">
        <v>59</v>
      </c>
      <c r="B111" s="62"/>
      <c r="C111" s="62"/>
      <c r="D111" s="91">
        <f>SUBTOTAL(9,D109:D110)</f>
        <v>1866</v>
      </c>
      <c r="E111" s="91">
        <f>SUBTOTAL(9,E109:E110)</f>
        <v>64283.149999999994</v>
      </c>
      <c r="F111" s="90">
        <f>SUBTOTAL(9,F109:F110)</f>
        <v>133</v>
      </c>
    </row>
    <row r="112" spans="1:6" outlineLevel="2" x14ac:dyDescent="0.25">
      <c r="A112" s="62" t="s">
        <v>88</v>
      </c>
      <c r="B112" s="62" t="s">
        <v>89</v>
      </c>
      <c r="C112" s="62" t="s">
        <v>213</v>
      </c>
      <c r="D112" s="89">
        <v>1278</v>
      </c>
      <c r="E112" s="89">
        <v>58933.5</v>
      </c>
      <c r="F112" s="62">
        <v>29</v>
      </c>
    </row>
    <row r="113" spans="1:6" outlineLevel="1" x14ac:dyDescent="0.25">
      <c r="A113" s="90" t="s">
        <v>90</v>
      </c>
      <c r="B113" s="62"/>
      <c r="C113" s="62"/>
      <c r="D113" s="91">
        <f>SUBTOTAL(9,D112:D112)</f>
        <v>1278</v>
      </c>
      <c r="E113" s="91">
        <f>SUBTOTAL(9,E112:E112)</f>
        <v>58933.5</v>
      </c>
      <c r="F113" s="90">
        <f>SUBTOTAL(9,F112:F112)</f>
        <v>29</v>
      </c>
    </row>
    <row r="114" spans="1:6" outlineLevel="2" collapsed="1" x14ac:dyDescent="0.25">
      <c r="A114" s="62" t="s">
        <v>91</v>
      </c>
      <c r="B114" s="62" t="s">
        <v>92</v>
      </c>
      <c r="C114" s="62" t="s">
        <v>204</v>
      </c>
      <c r="D114" s="89">
        <v>46</v>
      </c>
      <c r="E114" s="89">
        <v>41183</v>
      </c>
      <c r="F114" s="62">
        <v>5</v>
      </c>
    </row>
    <row r="115" spans="1:6" outlineLevel="2" x14ac:dyDescent="0.25">
      <c r="A115" s="62" t="s">
        <v>91</v>
      </c>
      <c r="B115" s="62" t="s">
        <v>92</v>
      </c>
      <c r="C115" s="62" t="s">
        <v>195</v>
      </c>
      <c r="D115" s="89">
        <v>30</v>
      </c>
      <c r="E115" s="89">
        <v>15709</v>
      </c>
      <c r="F115" s="62">
        <v>3</v>
      </c>
    </row>
    <row r="116" spans="1:6" outlineLevel="2" x14ac:dyDescent="0.25">
      <c r="A116" s="62" t="s">
        <v>91</v>
      </c>
      <c r="B116" s="62" t="s">
        <v>92</v>
      </c>
      <c r="C116" s="62" t="s">
        <v>196</v>
      </c>
      <c r="D116" s="89">
        <v>9</v>
      </c>
      <c r="E116" s="89">
        <v>307.64999999999998</v>
      </c>
      <c r="F116" s="62">
        <v>5</v>
      </c>
    </row>
    <row r="117" spans="1:6" outlineLevel="1" x14ac:dyDescent="0.25">
      <c r="A117" s="90" t="s">
        <v>93</v>
      </c>
      <c r="B117" s="62"/>
      <c r="C117" s="62"/>
      <c r="D117" s="91">
        <f>SUBTOTAL(9,D114:D116)</f>
        <v>85</v>
      </c>
      <c r="E117" s="91">
        <f>SUBTOTAL(9,E114:E116)</f>
        <v>57199.65</v>
      </c>
      <c r="F117" s="90">
        <f>SUBTOTAL(9,F114:F116)</f>
        <v>13</v>
      </c>
    </row>
    <row r="118" spans="1:6" outlineLevel="2" x14ac:dyDescent="0.25">
      <c r="A118" s="62" t="s">
        <v>94</v>
      </c>
      <c r="B118" s="62" t="s">
        <v>27</v>
      </c>
      <c r="C118" s="62" t="s">
        <v>212</v>
      </c>
      <c r="D118" s="89">
        <v>1522</v>
      </c>
      <c r="E118" s="89">
        <v>56134.850000000006</v>
      </c>
      <c r="F118" s="62">
        <v>48</v>
      </c>
    </row>
    <row r="119" spans="1:6" outlineLevel="2" collapsed="1" x14ac:dyDescent="0.25">
      <c r="A119" s="62" t="s">
        <v>94</v>
      </c>
      <c r="B119" s="62" t="s">
        <v>27</v>
      </c>
      <c r="C119" s="62" t="s">
        <v>192</v>
      </c>
      <c r="D119" s="89">
        <v>1</v>
      </c>
      <c r="E119" s="89">
        <v>58</v>
      </c>
      <c r="F119" s="62">
        <v>1</v>
      </c>
    </row>
    <row r="120" spans="1:6" outlineLevel="1" x14ac:dyDescent="0.25">
      <c r="A120" s="90" t="s">
        <v>95</v>
      </c>
      <c r="B120" s="62"/>
      <c r="C120" s="62"/>
      <c r="D120" s="91">
        <f>SUBTOTAL(9,D118:D119)</f>
        <v>1523</v>
      </c>
      <c r="E120" s="91">
        <f>SUBTOTAL(9,E118:E119)</f>
        <v>56192.850000000006</v>
      </c>
      <c r="F120" s="90">
        <f>SUBTOTAL(9,F118:F119)</f>
        <v>49</v>
      </c>
    </row>
    <row r="121" spans="1:6" outlineLevel="2" x14ac:dyDescent="0.25">
      <c r="A121" s="62" t="s">
        <v>96</v>
      </c>
      <c r="B121" s="62" t="s">
        <v>97</v>
      </c>
      <c r="C121" s="62" t="s">
        <v>198</v>
      </c>
      <c r="D121" s="89">
        <v>93</v>
      </c>
      <c r="E121" s="89">
        <v>6043.5</v>
      </c>
      <c r="F121" s="62">
        <v>6</v>
      </c>
    </row>
    <row r="122" spans="1:6" outlineLevel="2" collapsed="1" x14ac:dyDescent="0.25">
      <c r="A122" s="62" t="s">
        <v>96</v>
      </c>
      <c r="B122" s="62" t="s">
        <v>97</v>
      </c>
      <c r="C122" s="62" t="s">
        <v>188</v>
      </c>
      <c r="D122" s="89">
        <v>56</v>
      </c>
      <c r="E122" s="89">
        <v>1107</v>
      </c>
      <c r="F122" s="62">
        <v>4</v>
      </c>
    </row>
    <row r="123" spans="1:6" outlineLevel="2" x14ac:dyDescent="0.25">
      <c r="A123" s="62" t="s">
        <v>96</v>
      </c>
      <c r="B123" s="62" t="s">
        <v>97</v>
      </c>
      <c r="C123" s="62" t="s">
        <v>202</v>
      </c>
      <c r="D123" s="89">
        <v>614</v>
      </c>
      <c r="E123" s="89">
        <v>46572</v>
      </c>
      <c r="F123" s="62">
        <v>21</v>
      </c>
    </row>
    <row r="124" spans="1:6" outlineLevel="2" x14ac:dyDescent="0.25">
      <c r="A124" s="62" t="s">
        <v>96</v>
      </c>
      <c r="B124" s="62" t="s">
        <v>97</v>
      </c>
      <c r="C124" s="62" t="s">
        <v>189</v>
      </c>
      <c r="D124" s="89">
        <v>1</v>
      </c>
      <c r="E124" s="89">
        <v>36</v>
      </c>
      <c r="F124" s="62">
        <v>1</v>
      </c>
    </row>
    <row r="125" spans="1:6" outlineLevel="1" x14ac:dyDescent="0.25">
      <c r="A125" s="90" t="s">
        <v>98</v>
      </c>
      <c r="B125" s="62"/>
      <c r="C125" s="62"/>
      <c r="D125" s="91">
        <f>SUBTOTAL(9,D121:D124)</f>
        <v>764</v>
      </c>
      <c r="E125" s="91">
        <f>SUBTOTAL(9,E121:E124)</f>
        <v>53758.5</v>
      </c>
      <c r="F125" s="90">
        <f>SUBTOTAL(9,F121:F124)</f>
        <v>32</v>
      </c>
    </row>
    <row r="126" spans="1:6" outlineLevel="2" x14ac:dyDescent="0.25">
      <c r="A126" s="62" t="s">
        <v>99</v>
      </c>
      <c r="B126" s="62" t="s">
        <v>100</v>
      </c>
      <c r="C126" s="62" t="s">
        <v>185</v>
      </c>
      <c r="D126" s="89">
        <v>3613</v>
      </c>
      <c r="E126" s="89">
        <v>34860.100000000006</v>
      </c>
      <c r="F126" s="62">
        <v>46</v>
      </c>
    </row>
    <row r="127" spans="1:6" outlineLevel="2" x14ac:dyDescent="0.25">
      <c r="A127" s="62" t="s">
        <v>99</v>
      </c>
      <c r="B127" s="62" t="s">
        <v>100</v>
      </c>
      <c r="C127" s="62" t="s">
        <v>214</v>
      </c>
      <c r="D127" s="89">
        <v>1439</v>
      </c>
      <c r="E127" s="89">
        <v>14700.54</v>
      </c>
      <c r="F127" s="62">
        <v>93</v>
      </c>
    </row>
    <row r="128" spans="1:6" outlineLevel="1" x14ac:dyDescent="0.25">
      <c r="A128" s="90" t="s">
        <v>101</v>
      </c>
      <c r="B128" s="62"/>
      <c r="C128" s="62"/>
      <c r="D128" s="91">
        <f>SUBTOTAL(9,D126:D127)</f>
        <v>5052</v>
      </c>
      <c r="E128" s="91">
        <f>SUBTOTAL(9,E126:E127)</f>
        <v>49560.640000000007</v>
      </c>
      <c r="F128" s="90">
        <f>SUBTOTAL(9,F126:F127)</f>
        <v>139</v>
      </c>
    </row>
    <row r="129" spans="1:6" outlineLevel="2" x14ac:dyDescent="0.25">
      <c r="A129" s="62" t="s">
        <v>215</v>
      </c>
      <c r="B129" s="62" t="s">
        <v>102</v>
      </c>
      <c r="C129" s="62" t="s">
        <v>202</v>
      </c>
      <c r="D129" s="89">
        <v>55</v>
      </c>
      <c r="E129" s="89">
        <v>32386</v>
      </c>
      <c r="F129" s="62">
        <v>3</v>
      </c>
    </row>
    <row r="130" spans="1:6" outlineLevel="2" x14ac:dyDescent="0.25">
      <c r="A130" s="62" t="s">
        <v>215</v>
      </c>
      <c r="B130" s="62" t="s">
        <v>102</v>
      </c>
      <c r="C130" s="62" t="s">
        <v>192</v>
      </c>
      <c r="D130" s="89">
        <v>40</v>
      </c>
      <c r="E130" s="89">
        <v>2136</v>
      </c>
      <c r="F130" s="62">
        <v>5</v>
      </c>
    </row>
    <row r="131" spans="1:6" outlineLevel="1" x14ac:dyDescent="0.25">
      <c r="A131" s="90" t="s">
        <v>216</v>
      </c>
      <c r="B131" s="62"/>
      <c r="C131" s="62"/>
      <c r="D131" s="91">
        <f>SUBTOTAL(9,D129:D130)</f>
        <v>95</v>
      </c>
      <c r="E131" s="91">
        <f>SUBTOTAL(9,E129:E130)</f>
        <v>34522</v>
      </c>
      <c r="F131" s="90">
        <f>SUBTOTAL(9,F129:F130)</f>
        <v>8</v>
      </c>
    </row>
    <row r="132" spans="1:6" outlineLevel="2" x14ac:dyDescent="0.25">
      <c r="A132" s="62" t="s">
        <v>103</v>
      </c>
      <c r="B132" s="62" t="s">
        <v>104</v>
      </c>
      <c r="C132" s="62" t="s">
        <v>198</v>
      </c>
      <c r="D132" s="89">
        <v>206</v>
      </c>
      <c r="E132" s="89">
        <v>1452</v>
      </c>
      <c r="F132" s="62">
        <v>2</v>
      </c>
    </row>
    <row r="133" spans="1:6" outlineLevel="2" collapsed="1" x14ac:dyDescent="0.25">
      <c r="A133" s="62" t="s">
        <v>103</v>
      </c>
      <c r="B133" s="62" t="s">
        <v>104</v>
      </c>
      <c r="C133" s="62" t="s">
        <v>188</v>
      </c>
      <c r="D133" s="89">
        <v>3545</v>
      </c>
      <c r="E133" s="89">
        <v>31935.35</v>
      </c>
      <c r="F133" s="62">
        <v>132</v>
      </c>
    </row>
    <row r="134" spans="1:6" outlineLevel="1" x14ac:dyDescent="0.25">
      <c r="A134" s="90" t="s">
        <v>105</v>
      </c>
      <c r="B134" s="62"/>
      <c r="C134" s="62"/>
      <c r="D134" s="91">
        <f>SUBTOTAL(9,D132:D133)</f>
        <v>3751</v>
      </c>
      <c r="E134" s="91">
        <f>SUBTOTAL(9,E132:E133)</f>
        <v>33387.35</v>
      </c>
      <c r="F134" s="90">
        <f>SUBTOTAL(9,F132:F133)</f>
        <v>134</v>
      </c>
    </row>
    <row r="135" spans="1:6" outlineLevel="2" x14ac:dyDescent="0.25">
      <c r="A135" s="62" t="s">
        <v>106</v>
      </c>
      <c r="B135" s="62" t="s">
        <v>106</v>
      </c>
      <c r="C135" s="62" t="s">
        <v>202</v>
      </c>
      <c r="D135" s="89">
        <v>315</v>
      </c>
      <c r="E135" s="89">
        <v>19179.95</v>
      </c>
      <c r="F135" s="62">
        <v>14</v>
      </c>
    </row>
    <row r="136" spans="1:6" outlineLevel="2" collapsed="1" x14ac:dyDescent="0.25">
      <c r="A136" s="62" t="s">
        <v>106</v>
      </c>
      <c r="B136" s="62" t="s">
        <v>106</v>
      </c>
      <c r="C136" s="62" t="s">
        <v>205</v>
      </c>
      <c r="D136" s="89">
        <v>181</v>
      </c>
      <c r="E136" s="89">
        <v>10821.5</v>
      </c>
      <c r="F136" s="62">
        <v>4</v>
      </c>
    </row>
    <row r="137" spans="1:6" outlineLevel="2" x14ac:dyDescent="0.25">
      <c r="A137" s="62" t="s">
        <v>106</v>
      </c>
      <c r="B137" s="62" t="s">
        <v>106</v>
      </c>
      <c r="C137" s="62" t="s">
        <v>197</v>
      </c>
      <c r="D137" s="89">
        <v>14</v>
      </c>
      <c r="E137" s="89">
        <v>2656</v>
      </c>
      <c r="F137" s="62">
        <v>4</v>
      </c>
    </row>
    <row r="138" spans="1:6" outlineLevel="1" x14ac:dyDescent="0.25">
      <c r="A138" s="90" t="s">
        <v>107</v>
      </c>
      <c r="B138" s="62"/>
      <c r="C138" s="62"/>
      <c r="D138" s="91">
        <f>SUBTOTAL(9,D135:D137)</f>
        <v>510</v>
      </c>
      <c r="E138" s="91">
        <f>SUBTOTAL(9,E135:E137)</f>
        <v>32657.45</v>
      </c>
      <c r="F138" s="90">
        <f>SUBTOTAL(9,F135:F137)</f>
        <v>22</v>
      </c>
    </row>
    <row r="139" spans="1:6" outlineLevel="2" x14ac:dyDescent="0.25">
      <c r="A139" s="62" t="s">
        <v>108</v>
      </c>
      <c r="B139" s="62" t="s">
        <v>109</v>
      </c>
      <c r="C139" s="62" t="s">
        <v>207</v>
      </c>
      <c r="D139" s="89">
        <v>1107</v>
      </c>
      <c r="E139" s="89">
        <v>27911.399999999994</v>
      </c>
      <c r="F139" s="62">
        <v>55</v>
      </c>
    </row>
    <row r="140" spans="1:6" outlineLevel="1" x14ac:dyDescent="0.25">
      <c r="A140" s="90" t="s">
        <v>110</v>
      </c>
      <c r="B140" s="62"/>
      <c r="C140" s="62"/>
      <c r="D140" s="91">
        <f>SUBTOTAL(9,D139:D139)</f>
        <v>1107</v>
      </c>
      <c r="E140" s="91">
        <f>SUBTOTAL(9,E139:E139)</f>
        <v>27911.399999999994</v>
      </c>
      <c r="F140" s="90">
        <f>SUBTOTAL(9,F139:F139)</f>
        <v>55</v>
      </c>
    </row>
    <row r="141" spans="1:6" outlineLevel="2" x14ac:dyDescent="0.25">
      <c r="A141" s="62" t="s">
        <v>111</v>
      </c>
      <c r="B141" s="62" t="s">
        <v>112</v>
      </c>
      <c r="C141" s="62" t="s">
        <v>185</v>
      </c>
      <c r="D141" s="89">
        <v>1310</v>
      </c>
      <c r="E141" s="89">
        <v>21434.3</v>
      </c>
      <c r="F141" s="62">
        <v>120</v>
      </c>
    </row>
    <row r="142" spans="1:6" outlineLevel="1" x14ac:dyDescent="0.25">
      <c r="A142" s="90" t="s">
        <v>113</v>
      </c>
      <c r="B142" s="62"/>
      <c r="C142" s="62"/>
      <c r="D142" s="91">
        <f>SUBTOTAL(9,D141:D141)</f>
        <v>1310</v>
      </c>
      <c r="E142" s="91">
        <f>SUBTOTAL(9,E141:E141)</f>
        <v>21434.3</v>
      </c>
      <c r="F142" s="90">
        <f>SUBTOTAL(9,F141:F141)</f>
        <v>120</v>
      </c>
    </row>
    <row r="143" spans="1:6" outlineLevel="2" x14ac:dyDescent="0.25">
      <c r="A143" s="62" t="s">
        <v>114</v>
      </c>
      <c r="B143" s="62" t="s">
        <v>58</v>
      </c>
      <c r="C143" s="62" t="s">
        <v>185</v>
      </c>
      <c r="D143" s="89">
        <v>14</v>
      </c>
      <c r="E143" s="89">
        <v>380.35</v>
      </c>
      <c r="F143" s="62">
        <v>6</v>
      </c>
    </row>
    <row r="144" spans="1:6" outlineLevel="2" collapsed="1" x14ac:dyDescent="0.25">
      <c r="A144" s="62" t="s">
        <v>114</v>
      </c>
      <c r="B144" s="62" t="s">
        <v>58</v>
      </c>
      <c r="C144" s="62" t="s">
        <v>206</v>
      </c>
      <c r="D144" s="89">
        <v>167</v>
      </c>
      <c r="E144" s="89">
        <v>16056</v>
      </c>
      <c r="F144" s="62">
        <v>18</v>
      </c>
    </row>
    <row r="145" spans="1:6" outlineLevel="2" x14ac:dyDescent="0.25">
      <c r="A145" s="62" t="s">
        <v>114</v>
      </c>
      <c r="B145" s="62" t="s">
        <v>58</v>
      </c>
      <c r="C145" s="62" t="s">
        <v>189</v>
      </c>
      <c r="D145" s="89">
        <v>92</v>
      </c>
      <c r="E145" s="89">
        <v>1227.2</v>
      </c>
      <c r="F145" s="62">
        <v>10</v>
      </c>
    </row>
    <row r="146" spans="1:6" outlineLevel="2" collapsed="1" x14ac:dyDescent="0.25">
      <c r="A146" s="62" t="s">
        <v>114</v>
      </c>
      <c r="B146" s="62" t="s">
        <v>58</v>
      </c>
      <c r="C146" s="62" t="s">
        <v>207</v>
      </c>
      <c r="D146" s="89">
        <v>12</v>
      </c>
      <c r="E146" s="89">
        <v>1125.7</v>
      </c>
      <c r="F146" s="62">
        <v>7</v>
      </c>
    </row>
    <row r="147" spans="1:6" outlineLevel="2" x14ac:dyDescent="0.25">
      <c r="A147" s="62" t="s">
        <v>114</v>
      </c>
      <c r="B147" s="62" t="s">
        <v>58</v>
      </c>
      <c r="C147" s="62" t="s">
        <v>208</v>
      </c>
      <c r="D147" s="89">
        <v>134</v>
      </c>
      <c r="E147" s="89">
        <v>1232.05</v>
      </c>
      <c r="F147" s="62">
        <v>11</v>
      </c>
    </row>
    <row r="148" spans="1:6" outlineLevel="1" x14ac:dyDescent="0.25">
      <c r="A148" s="90" t="s">
        <v>115</v>
      </c>
      <c r="B148" s="62"/>
      <c r="C148" s="62"/>
      <c r="D148" s="91">
        <f>SUBTOTAL(9,D143:D147)</f>
        <v>419</v>
      </c>
      <c r="E148" s="91">
        <f>SUBTOTAL(9,E143:E147)</f>
        <v>20021.3</v>
      </c>
      <c r="F148" s="90">
        <f>SUBTOTAL(9,F143:F147)</f>
        <v>52</v>
      </c>
    </row>
    <row r="149" spans="1:6" outlineLevel="2" x14ac:dyDescent="0.25">
      <c r="A149" s="62" t="s">
        <v>217</v>
      </c>
      <c r="B149" s="62" t="s">
        <v>27</v>
      </c>
      <c r="C149" s="62" t="s">
        <v>186</v>
      </c>
      <c r="D149" s="89">
        <v>40</v>
      </c>
      <c r="E149" s="89">
        <v>18950</v>
      </c>
      <c r="F149" s="62">
        <v>2</v>
      </c>
    </row>
    <row r="150" spans="1:6" outlineLevel="1" x14ac:dyDescent="0.25">
      <c r="A150" s="90" t="s">
        <v>218</v>
      </c>
      <c r="B150" s="62"/>
      <c r="C150" s="62"/>
      <c r="D150" s="91">
        <f>SUBTOTAL(9,D149:D149)</f>
        <v>40</v>
      </c>
      <c r="E150" s="91">
        <f>SUBTOTAL(9,E149:E149)</f>
        <v>18950</v>
      </c>
      <c r="F150" s="90">
        <f>SUBTOTAL(9,F149:F149)</f>
        <v>2</v>
      </c>
    </row>
    <row r="151" spans="1:6" outlineLevel="2" x14ac:dyDescent="0.25">
      <c r="A151" s="62" t="s">
        <v>116</v>
      </c>
      <c r="B151" s="62" t="s">
        <v>27</v>
      </c>
      <c r="C151" s="62" t="s">
        <v>192</v>
      </c>
      <c r="D151" s="89">
        <v>37</v>
      </c>
      <c r="E151" s="89">
        <v>18178</v>
      </c>
      <c r="F151" s="62">
        <v>19</v>
      </c>
    </row>
    <row r="152" spans="1:6" outlineLevel="1" x14ac:dyDescent="0.25">
      <c r="A152" s="90" t="s">
        <v>117</v>
      </c>
      <c r="B152" s="62"/>
      <c r="C152" s="62"/>
      <c r="D152" s="91">
        <f>SUBTOTAL(9,D151:D151)</f>
        <v>37</v>
      </c>
      <c r="E152" s="91">
        <f>SUBTOTAL(9,E151:E151)</f>
        <v>18178</v>
      </c>
      <c r="F152" s="90">
        <f>SUBTOTAL(9,F151:F151)</f>
        <v>19</v>
      </c>
    </row>
    <row r="153" spans="1:6" outlineLevel="2" x14ac:dyDescent="0.25">
      <c r="A153" s="62" t="s">
        <v>118</v>
      </c>
      <c r="B153" s="62" t="s">
        <v>119</v>
      </c>
      <c r="C153" s="62" t="s">
        <v>185</v>
      </c>
      <c r="D153" s="89">
        <v>49</v>
      </c>
      <c r="E153" s="89">
        <v>13273.7</v>
      </c>
      <c r="F153" s="62">
        <v>12</v>
      </c>
    </row>
    <row r="154" spans="1:6" outlineLevel="2" x14ac:dyDescent="0.25">
      <c r="A154" s="62" t="s">
        <v>118</v>
      </c>
      <c r="B154" s="62" t="s">
        <v>119</v>
      </c>
      <c r="C154" s="62" t="s">
        <v>219</v>
      </c>
      <c r="D154" s="89">
        <v>43</v>
      </c>
      <c r="E154" s="89">
        <v>4353.3999999999996</v>
      </c>
      <c r="F154" s="62">
        <v>9</v>
      </c>
    </row>
    <row r="155" spans="1:6" outlineLevel="1" x14ac:dyDescent="0.25">
      <c r="A155" s="90" t="s">
        <v>120</v>
      </c>
      <c r="B155" s="62"/>
      <c r="C155" s="62"/>
      <c r="D155" s="91">
        <f>SUBTOTAL(9,D153:D154)</f>
        <v>92</v>
      </c>
      <c r="E155" s="91">
        <f>SUBTOTAL(9,E153:E154)</f>
        <v>17627.099999999999</v>
      </c>
      <c r="F155" s="90">
        <f>SUBTOTAL(9,F153:F154)</f>
        <v>21</v>
      </c>
    </row>
    <row r="156" spans="1:6" outlineLevel="2" x14ac:dyDescent="0.25">
      <c r="A156" s="62" t="s">
        <v>121</v>
      </c>
      <c r="B156" s="62" t="s">
        <v>27</v>
      </c>
      <c r="C156" s="62" t="s">
        <v>186</v>
      </c>
      <c r="D156" s="89">
        <v>30</v>
      </c>
      <c r="E156" s="89">
        <v>15780</v>
      </c>
      <c r="F156" s="62">
        <v>1</v>
      </c>
    </row>
    <row r="157" spans="1:6" outlineLevel="2" x14ac:dyDescent="0.25">
      <c r="A157" s="62" t="s">
        <v>121</v>
      </c>
      <c r="B157" s="62" t="s">
        <v>27</v>
      </c>
      <c r="C157" s="62" t="s">
        <v>192</v>
      </c>
      <c r="D157" s="89">
        <v>9</v>
      </c>
      <c r="E157" s="89">
        <v>1761.5</v>
      </c>
      <c r="F157" s="62">
        <v>6</v>
      </c>
    </row>
    <row r="158" spans="1:6" outlineLevel="1" x14ac:dyDescent="0.25">
      <c r="A158" s="90" t="s">
        <v>122</v>
      </c>
      <c r="B158" s="62"/>
      <c r="C158" s="62"/>
      <c r="D158" s="91">
        <f>SUBTOTAL(9,D156:D157)</f>
        <v>39</v>
      </c>
      <c r="E158" s="91">
        <f>SUBTOTAL(9,E156:E157)</f>
        <v>17541.5</v>
      </c>
      <c r="F158" s="90">
        <f>SUBTOTAL(9,F156:F157)</f>
        <v>7</v>
      </c>
    </row>
    <row r="159" spans="1:6" outlineLevel="2" x14ac:dyDescent="0.25">
      <c r="A159" s="62" t="s">
        <v>123</v>
      </c>
      <c r="B159" s="62" t="s">
        <v>124</v>
      </c>
      <c r="C159" s="62" t="s">
        <v>206</v>
      </c>
      <c r="D159" s="89">
        <v>208</v>
      </c>
      <c r="E159" s="89">
        <v>7552</v>
      </c>
      <c r="F159" s="62">
        <v>5</v>
      </c>
    </row>
    <row r="160" spans="1:6" outlineLevel="2" x14ac:dyDescent="0.25">
      <c r="A160" s="62" t="s">
        <v>123</v>
      </c>
      <c r="B160" s="62" t="s">
        <v>124</v>
      </c>
      <c r="C160" s="62" t="s">
        <v>202</v>
      </c>
      <c r="D160" s="89">
        <v>18</v>
      </c>
      <c r="E160" s="89">
        <v>7019</v>
      </c>
      <c r="F160" s="62">
        <v>2</v>
      </c>
    </row>
    <row r="161" spans="1:6" outlineLevel="2" x14ac:dyDescent="0.25">
      <c r="A161" s="62" t="s">
        <v>123</v>
      </c>
      <c r="B161" s="62" t="s">
        <v>124</v>
      </c>
      <c r="C161" s="62" t="s">
        <v>197</v>
      </c>
      <c r="D161" s="89">
        <v>3</v>
      </c>
      <c r="E161" s="89">
        <v>2234</v>
      </c>
      <c r="F161" s="62">
        <v>2</v>
      </c>
    </row>
    <row r="162" spans="1:6" outlineLevel="1" x14ac:dyDescent="0.25">
      <c r="A162" s="90" t="s">
        <v>125</v>
      </c>
      <c r="B162" s="62"/>
      <c r="C162" s="62"/>
      <c r="D162" s="91">
        <f>SUBTOTAL(9,D159:D161)</f>
        <v>229</v>
      </c>
      <c r="E162" s="91">
        <f>SUBTOTAL(9,E159:E161)</f>
        <v>16805</v>
      </c>
      <c r="F162" s="90">
        <f>SUBTOTAL(9,F159:F161)</f>
        <v>9</v>
      </c>
    </row>
    <row r="163" spans="1:6" outlineLevel="2" x14ac:dyDescent="0.25">
      <c r="A163" s="62" t="s">
        <v>220</v>
      </c>
      <c r="B163" s="62" t="s">
        <v>126</v>
      </c>
      <c r="C163" s="62" t="s">
        <v>206</v>
      </c>
      <c r="D163" s="89">
        <v>409</v>
      </c>
      <c r="E163" s="89">
        <v>12182</v>
      </c>
      <c r="F163" s="62">
        <v>10</v>
      </c>
    </row>
    <row r="164" spans="1:6" outlineLevel="2" collapsed="1" x14ac:dyDescent="0.25">
      <c r="A164" s="62" t="s">
        <v>220</v>
      </c>
      <c r="B164" s="62" t="s">
        <v>126</v>
      </c>
      <c r="C164" s="62" t="s">
        <v>205</v>
      </c>
      <c r="D164" s="89">
        <v>32</v>
      </c>
      <c r="E164" s="89">
        <v>2588.1</v>
      </c>
      <c r="F164" s="62">
        <v>6</v>
      </c>
    </row>
    <row r="165" spans="1:6" outlineLevel="1" x14ac:dyDescent="0.25">
      <c r="A165" s="90" t="s">
        <v>221</v>
      </c>
      <c r="B165" s="62"/>
      <c r="C165" s="62"/>
      <c r="D165" s="91">
        <f>SUBTOTAL(9,D163:D164)</f>
        <v>441</v>
      </c>
      <c r="E165" s="91">
        <f>SUBTOTAL(9,E163:E164)</f>
        <v>14770.1</v>
      </c>
      <c r="F165" s="90">
        <f>SUBTOTAL(9,F163:F164)</f>
        <v>16</v>
      </c>
    </row>
    <row r="166" spans="1:6" outlineLevel="2" x14ac:dyDescent="0.25">
      <c r="A166" s="62" t="s">
        <v>127</v>
      </c>
      <c r="B166" s="62" t="s">
        <v>128</v>
      </c>
      <c r="C166" s="62" t="s">
        <v>205</v>
      </c>
      <c r="D166" s="89">
        <v>105</v>
      </c>
      <c r="E166" s="89">
        <v>14406.6</v>
      </c>
      <c r="F166" s="62">
        <v>8</v>
      </c>
    </row>
    <row r="167" spans="1:6" outlineLevel="1" x14ac:dyDescent="0.25">
      <c r="A167" s="90" t="s">
        <v>129</v>
      </c>
      <c r="B167" s="62"/>
      <c r="C167" s="62"/>
      <c r="D167" s="91">
        <f>SUBTOTAL(9,D166:D166)</f>
        <v>105</v>
      </c>
      <c r="E167" s="91">
        <f>SUBTOTAL(9,E166:E166)</f>
        <v>14406.6</v>
      </c>
      <c r="F167" s="90">
        <f>SUBTOTAL(9,F166:F166)</f>
        <v>8</v>
      </c>
    </row>
    <row r="168" spans="1:6" outlineLevel="2" x14ac:dyDescent="0.25">
      <c r="A168" s="62" t="s">
        <v>130</v>
      </c>
      <c r="B168" s="62" t="s">
        <v>131</v>
      </c>
      <c r="C168" s="62" t="s">
        <v>196</v>
      </c>
      <c r="D168" s="89">
        <v>409</v>
      </c>
      <c r="E168" s="89">
        <v>12756</v>
      </c>
      <c r="F168" s="62">
        <v>7</v>
      </c>
    </row>
    <row r="169" spans="1:6" outlineLevel="1" x14ac:dyDescent="0.25">
      <c r="A169" s="90" t="s">
        <v>132</v>
      </c>
      <c r="B169" s="62"/>
      <c r="C169" s="62"/>
      <c r="D169" s="91">
        <f>SUBTOTAL(9,D168:D168)</f>
        <v>409</v>
      </c>
      <c r="E169" s="91">
        <f>SUBTOTAL(9,E168:E168)</f>
        <v>12756</v>
      </c>
      <c r="F169" s="90">
        <f>SUBTOTAL(9,F168:F168)</f>
        <v>7</v>
      </c>
    </row>
    <row r="170" spans="1:6" outlineLevel="2" x14ac:dyDescent="0.25">
      <c r="A170" s="62" t="s">
        <v>222</v>
      </c>
      <c r="B170" s="62" t="s">
        <v>223</v>
      </c>
      <c r="C170" s="62" t="s">
        <v>197</v>
      </c>
      <c r="D170" s="89">
        <v>21</v>
      </c>
      <c r="E170" s="89">
        <v>11877</v>
      </c>
      <c r="F170" s="62">
        <v>2</v>
      </c>
    </row>
    <row r="171" spans="1:6" outlineLevel="1" x14ac:dyDescent="0.25">
      <c r="A171" s="90" t="s">
        <v>224</v>
      </c>
      <c r="B171" s="62"/>
      <c r="C171" s="62"/>
      <c r="D171" s="91">
        <f>SUBTOTAL(9,D170:D170)</f>
        <v>21</v>
      </c>
      <c r="E171" s="91">
        <f>SUBTOTAL(9,E170:E170)</f>
        <v>11877</v>
      </c>
      <c r="F171" s="90">
        <f>SUBTOTAL(9,F170:F170)</f>
        <v>2</v>
      </c>
    </row>
    <row r="172" spans="1:6" outlineLevel="2" x14ac:dyDescent="0.25">
      <c r="A172" s="62" t="s">
        <v>133</v>
      </c>
      <c r="B172" s="62" t="s">
        <v>49</v>
      </c>
      <c r="C172" s="62" t="s">
        <v>195</v>
      </c>
      <c r="D172" s="89">
        <v>40</v>
      </c>
      <c r="E172" s="89">
        <v>746.5</v>
      </c>
      <c r="F172" s="62">
        <v>6</v>
      </c>
    </row>
    <row r="173" spans="1:6" outlineLevel="2" x14ac:dyDescent="0.25">
      <c r="A173" s="62" t="s">
        <v>133</v>
      </c>
      <c r="B173" s="62" t="s">
        <v>49</v>
      </c>
      <c r="C173" s="62" t="s">
        <v>202</v>
      </c>
      <c r="D173" s="89">
        <v>3</v>
      </c>
      <c r="E173" s="89">
        <v>10340</v>
      </c>
      <c r="F173" s="62">
        <v>1</v>
      </c>
    </row>
    <row r="174" spans="1:6" outlineLevel="1" x14ac:dyDescent="0.25">
      <c r="A174" s="90" t="s">
        <v>134</v>
      </c>
      <c r="B174" s="62"/>
      <c r="C174" s="62"/>
      <c r="D174" s="91">
        <f>SUBTOTAL(9,D172:D173)</f>
        <v>43</v>
      </c>
      <c r="E174" s="91">
        <f>SUBTOTAL(9,E172:E173)</f>
        <v>11086.5</v>
      </c>
      <c r="F174" s="90">
        <f>SUBTOTAL(9,F172:F173)</f>
        <v>7</v>
      </c>
    </row>
    <row r="175" spans="1:6" outlineLevel="2" collapsed="1" x14ac:dyDescent="0.25">
      <c r="A175" s="62" t="s">
        <v>135</v>
      </c>
      <c r="B175" s="62" t="s">
        <v>136</v>
      </c>
      <c r="C175" s="62" t="s">
        <v>197</v>
      </c>
      <c r="D175" s="89">
        <v>206</v>
      </c>
      <c r="E175" s="89">
        <v>9846</v>
      </c>
      <c r="F175" s="62">
        <v>4</v>
      </c>
    </row>
    <row r="176" spans="1:6" outlineLevel="1" x14ac:dyDescent="0.25">
      <c r="A176" s="90" t="s">
        <v>137</v>
      </c>
      <c r="B176" s="62"/>
      <c r="C176" s="62"/>
      <c r="D176" s="91">
        <f>SUBTOTAL(9,D175:D175)</f>
        <v>206</v>
      </c>
      <c r="E176" s="91">
        <f>SUBTOTAL(9,E175:E175)</f>
        <v>9846</v>
      </c>
      <c r="F176" s="90">
        <f>SUBTOTAL(9,F175:F175)</f>
        <v>4</v>
      </c>
    </row>
    <row r="177" spans="1:6" outlineLevel="2" x14ac:dyDescent="0.25">
      <c r="A177" s="62" t="s">
        <v>138</v>
      </c>
      <c r="B177" s="62" t="s">
        <v>138</v>
      </c>
      <c r="C177" s="62" t="s">
        <v>206</v>
      </c>
      <c r="D177" s="89">
        <v>23</v>
      </c>
      <c r="E177" s="89">
        <v>9398</v>
      </c>
      <c r="F177" s="62">
        <v>10</v>
      </c>
    </row>
    <row r="178" spans="1:6" outlineLevel="1" x14ac:dyDescent="0.25">
      <c r="A178" s="90" t="s">
        <v>139</v>
      </c>
      <c r="B178" s="62"/>
      <c r="C178" s="62"/>
      <c r="D178" s="91">
        <f>SUBTOTAL(9,D177:D177)</f>
        <v>23</v>
      </c>
      <c r="E178" s="91">
        <f>SUBTOTAL(9,E177:E177)</f>
        <v>9398</v>
      </c>
      <c r="F178" s="90">
        <f>SUBTOTAL(9,F177:F177)</f>
        <v>10</v>
      </c>
    </row>
    <row r="179" spans="1:6" outlineLevel="2" x14ac:dyDescent="0.25">
      <c r="A179" s="62" t="s">
        <v>140</v>
      </c>
      <c r="B179" s="62" t="s">
        <v>141</v>
      </c>
      <c r="C179" s="62" t="s">
        <v>205</v>
      </c>
      <c r="D179" s="89">
        <v>261</v>
      </c>
      <c r="E179" s="89">
        <v>6896.8</v>
      </c>
      <c r="F179" s="62">
        <v>11</v>
      </c>
    </row>
    <row r="180" spans="1:6" outlineLevel="2" collapsed="1" x14ac:dyDescent="0.25">
      <c r="A180" s="62" t="s">
        <v>140</v>
      </c>
      <c r="B180" s="62" t="s">
        <v>141</v>
      </c>
      <c r="C180" s="62" t="s">
        <v>207</v>
      </c>
      <c r="D180" s="89">
        <v>249</v>
      </c>
      <c r="E180" s="89">
        <v>2474</v>
      </c>
      <c r="F180" s="62">
        <v>6</v>
      </c>
    </row>
    <row r="181" spans="1:6" outlineLevel="1" x14ac:dyDescent="0.25">
      <c r="A181" s="90" t="s">
        <v>142</v>
      </c>
      <c r="B181" s="62"/>
      <c r="C181" s="62"/>
      <c r="D181" s="91">
        <f>SUBTOTAL(9,D179:D180)</f>
        <v>510</v>
      </c>
      <c r="E181" s="91">
        <f>SUBTOTAL(9,E179:E180)</f>
        <v>9370.7999999999993</v>
      </c>
      <c r="F181" s="90">
        <f>SUBTOTAL(9,F179:F180)</f>
        <v>17</v>
      </c>
    </row>
    <row r="182" spans="1:6" outlineLevel="2" collapsed="1" x14ac:dyDescent="0.25">
      <c r="A182" s="62" t="s">
        <v>143</v>
      </c>
      <c r="B182" s="62" t="s">
        <v>100</v>
      </c>
      <c r="C182" s="62" t="s">
        <v>214</v>
      </c>
      <c r="D182" s="89">
        <v>798</v>
      </c>
      <c r="E182" s="89">
        <v>8768.3599999999988</v>
      </c>
      <c r="F182" s="62">
        <v>68</v>
      </c>
    </row>
    <row r="183" spans="1:6" outlineLevel="2" x14ac:dyDescent="0.25">
      <c r="A183" s="62" t="s">
        <v>143</v>
      </c>
      <c r="B183" s="62" t="s">
        <v>100</v>
      </c>
      <c r="C183" s="62" t="s">
        <v>191</v>
      </c>
      <c r="D183" s="89">
        <v>20</v>
      </c>
      <c r="E183" s="89">
        <v>71.05</v>
      </c>
      <c r="F183" s="62">
        <v>8</v>
      </c>
    </row>
    <row r="184" spans="1:6" outlineLevel="1" x14ac:dyDescent="0.25">
      <c r="A184" s="90" t="s">
        <v>144</v>
      </c>
      <c r="B184" s="62"/>
      <c r="C184" s="62"/>
      <c r="D184" s="91">
        <f>SUBTOTAL(9,D182:D183)</f>
        <v>818</v>
      </c>
      <c r="E184" s="91">
        <f>SUBTOTAL(9,E182:E183)</f>
        <v>8839.409999999998</v>
      </c>
      <c r="F184" s="90">
        <f>SUBTOTAL(9,F182:F183)</f>
        <v>76</v>
      </c>
    </row>
    <row r="185" spans="1:6" outlineLevel="2" collapsed="1" x14ac:dyDescent="0.25">
      <c r="A185" s="62" t="s">
        <v>111</v>
      </c>
      <c r="B185" s="62" t="s">
        <v>112</v>
      </c>
      <c r="C185" s="62" t="s">
        <v>185</v>
      </c>
      <c r="D185" s="89">
        <v>441</v>
      </c>
      <c r="E185" s="89">
        <v>7769.9</v>
      </c>
      <c r="F185" s="62">
        <v>19</v>
      </c>
    </row>
    <row r="186" spans="1:6" outlineLevel="1" x14ac:dyDescent="0.25">
      <c r="A186" s="90" t="s">
        <v>113</v>
      </c>
      <c r="B186" s="62"/>
      <c r="C186" s="62"/>
      <c r="D186" s="91">
        <f>SUBTOTAL(9,D185:D185)</f>
        <v>441</v>
      </c>
      <c r="E186" s="91">
        <f>SUBTOTAL(9,E185:E185)</f>
        <v>7769.9</v>
      </c>
      <c r="F186" s="90">
        <f>SUBTOTAL(9,F185:F185)</f>
        <v>19</v>
      </c>
    </row>
    <row r="187" spans="1:6" outlineLevel="2" x14ac:dyDescent="0.25">
      <c r="A187" s="62" t="s">
        <v>145</v>
      </c>
      <c r="B187" s="62" t="s">
        <v>146</v>
      </c>
      <c r="C187" s="62" t="s">
        <v>204</v>
      </c>
      <c r="D187" s="89">
        <v>11</v>
      </c>
      <c r="E187" s="89">
        <v>3264</v>
      </c>
      <c r="F187" s="62">
        <v>2</v>
      </c>
    </row>
    <row r="188" spans="1:6" outlineLevel="2" x14ac:dyDescent="0.25">
      <c r="A188" s="62" t="s">
        <v>145</v>
      </c>
      <c r="B188" s="62" t="s">
        <v>146</v>
      </c>
      <c r="C188" s="62" t="s">
        <v>202</v>
      </c>
      <c r="D188" s="89">
        <v>141</v>
      </c>
      <c r="E188" s="89">
        <v>3870.6</v>
      </c>
      <c r="F188" s="62">
        <v>2</v>
      </c>
    </row>
    <row r="189" spans="1:6" outlineLevel="1" x14ac:dyDescent="0.25">
      <c r="A189" s="90" t="s">
        <v>147</v>
      </c>
      <c r="B189" s="62"/>
      <c r="C189" s="62"/>
      <c r="D189" s="91">
        <f>SUBTOTAL(9,D187:D188)</f>
        <v>152</v>
      </c>
      <c r="E189" s="91">
        <f>SUBTOTAL(9,E187:E188)</f>
        <v>7134.6</v>
      </c>
      <c r="F189" s="90">
        <f>SUBTOTAL(9,F187:F188)</f>
        <v>4</v>
      </c>
    </row>
    <row r="190" spans="1:6" outlineLevel="2" x14ac:dyDescent="0.25">
      <c r="A190" s="62" t="s">
        <v>225</v>
      </c>
      <c r="B190" s="62" t="s">
        <v>226</v>
      </c>
      <c r="C190" s="62" t="s">
        <v>205</v>
      </c>
      <c r="D190" s="89">
        <v>312</v>
      </c>
      <c r="E190" s="89">
        <v>6264.3</v>
      </c>
      <c r="F190" s="62">
        <v>6</v>
      </c>
    </row>
    <row r="191" spans="1:6" outlineLevel="1" x14ac:dyDescent="0.25">
      <c r="A191" s="90" t="s">
        <v>227</v>
      </c>
      <c r="B191" s="62"/>
      <c r="C191" s="62"/>
      <c r="D191" s="91">
        <f>SUBTOTAL(9,D190:D190)</f>
        <v>312</v>
      </c>
      <c r="E191" s="91">
        <f>SUBTOTAL(9,E190:E190)</f>
        <v>6264.3</v>
      </c>
      <c r="F191" s="90">
        <f>SUBTOTAL(9,F190:F190)</f>
        <v>6</v>
      </c>
    </row>
    <row r="192" spans="1:6" outlineLevel="2" x14ac:dyDescent="0.25">
      <c r="A192" s="62" t="s">
        <v>148</v>
      </c>
      <c r="B192" s="62" t="s">
        <v>149</v>
      </c>
      <c r="C192" s="62" t="s">
        <v>205</v>
      </c>
      <c r="D192" s="89">
        <v>25</v>
      </c>
      <c r="E192" s="89">
        <v>6215.75</v>
      </c>
      <c r="F192" s="62">
        <v>9</v>
      </c>
    </row>
    <row r="193" spans="1:6" outlineLevel="1" x14ac:dyDescent="0.25">
      <c r="A193" s="90" t="s">
        <v>150</v>
      </c>
      <c r="B193" s="62"/>
      <c r="C193" s="62"/>
      <c r="D193" s="91">
        <f>SUBTOTAL(9,D192:D192)</f>
        <v>25</v>
      </c>
      <c r="E193" s="91">
        <f>SUBTOTAL(9,E192:E192)</f>
        <v>6215.75</v>
      </c>
      <c r="F193" s="90">
        <f>SUBTOTAL(9,F192:F192)</f>
        <v>9</v>
      </c>
    </row>
    <row r="194" spans="1:6" outlineLevel="2" x14ac:dyDescent="0.25">
      <c r="A194" s="62" t="s">
        <v>151</v>
      </c>
      <c r="B194" s="62" t="s">
        <v>27</v>
      </c>
      <c r="C194" s="62" t="s">
        <v>192</v>
      </c>
      <c r="D194" s="89">
        <v>27</v>
      </c>
      <c r="E194" s="89">
        <v>4619</v>
      </c>
      <c r="F194" s="62">
        <v>13</v>
      </c>
    </row>
    <row r="195" spans="1:6" outlineLevel="1" x14ac:dyDescent="0.25">
      <c r="A195" s="90" t="s">
        <v>152</v>
      </c>
      <c r="B195" s="62"/>
      <c r="C195" s="62"/>
      <c r="D195" s="91">
        <f>SUBTOTAL(9,D194:D194)</f>
        <v>27</v>
      </c>
      <c r="E195" s="91">
        <f>SUBTOTAL(9,E194:E194)</f>
        <v>4619</v>
      </c>
      <c r="F195" s="90">
        <f>SUBTOTAL(9,F194:F194)</f>
        <v>13</v>
      </c>
    </row>
    <row r="196" spans="1:6" outlineLevel="2" x14ac:dyDescent="0.25">
      <c r="A196" s="62" t="s">
        <v>153</v>
      </c>
      <c r="B196" s="62" t="s">
        <v>89</v>
      </c>
      <c r="C196" s="62" t="s">
        <v>213</v>
      </c>
      <c r="D196" s="89">
        <v>380</v>
      </c>
      <c r="E196" s="89">
        <v>4394</v>
      </c>
      <c r="F196" s="62">
        <v>4</v>
      </c>
    </row>
    <row r="197" spans="1:6" outlineLevel="1" x14ac:dyDescent="0.25">
      <c r="A197" s="90" t="s">
        <v>154</v>
      </c>
      <c r="B197" s="62"/>
      <c r="C197" s="62"/>
      <c r="D197" s="91">
        <f>SUBTOTAL(9,D196:D196)</f>
        <v>380</v>
      </c>
      <c r="E197" s="91">
        <f>SUBTOTAL(9,E196:E196)</f>
        <v>4394</v>
      </c>
      <c r="F197" s="90">
        <f>SUBTOTAL(9,F196:F196)</f>
        <v>4</v>
      </c>
    </row>
    <row r="198" spans="1:6" outlineLevel="2" collapsed="1" x14ac:dyDescent="0.25">
      <c r="A198" s="62" t="s">
        <v>155</v>
      </c>
      <c r="B198" s="62" t="s">
        <v>49</v>
      </c>
      <c r="C198" s="62" t="s">
        <v>196</v>
      </c>
      <c r="D198" s="89">
        <v>46</v>
      </c>
      <c r="E198" s="89">
        <v>4364</v>
      </c>
      <c r="F198" s="62">
        <v>4</v>
      </c>
    </row>
    <row r="199" spans="1:6" outlineLevel="1" x14ac:dyDescent="0.25">
      <c r="A199" s="90" t="s">
        <v>156</v>
      </c>
      <c r="B199" s="62"/>
      <c r="C199" s="62"/>
      <c r="D199" s="91">
        <f>SUBTOTAL(9,D198:D198)</f>
        <v>46</v>
      </c>
      <c r="E199" s="91">
        <f>SUBTOTAL(9,E198:E198)</f>
        <v>4364</v>
      </c>
      <c r="F199" s="90">
        <f>SUBTOTAL(9,F198:F198)</f>
        <v>4</v>
      </c>
    </row>
    <row r="200" spans="1:6" outlineLevel="2" collapsed="1" x14ac:dyDescent="0.25">
      <c r="A200" s="62" t="s">
        <v>228</v>
      </c>
      <c r="B200" s="62" t="s">
        <v>43</v>
      </c>
      <c r="C200" s="62" t="s">
        <v>196</v>
      </c>
      <c r="D200" s="89">
        <v>55</v>
      </c>
      <c r="E200" s="89">
        <v>3913.5</v>
      </c>
      <c r="F200" s="62">
        <v>8</v>
      </c>
    </row>
    <row r="201" spans="1:6" outlineLevel="1" x14ac:dyDescent="0.25">
      <c r="A201" s="90" t="s">
        <v>229</v>
      </c>
      <c r="B201" s="62"/>
      <c r="C201" s="62"/>
      <c r="D201" s="91">
        <f>SUBTOTAL(9,D200:D200)</f>
        <v>55</v>
      </c>
      <c r="E201" s="91">
        <f>SUBTOTAL(9,E200:E200)</f>
        <v>3913.5</v>
      </c>
      <c r="F201" s="90">
        <f>SUBTOTAL(9,F200:F200)</f>
        <v>8</v>
      </c>
    </row>
    <row r="202" spans="1:6" outlineLevel="2" x14ac:dyDescent="0.25">
      <c r="A202" s="62" t="s">
        <v>230</v>
      </c>
      <c r="B202" s="62" t="s">
        <v>230</v>
      </c>
      <c r="C202" s="62" t="s">
        <v>188</v>
      </c>
      <c r="D202" s="89">
        <v>350</v>
      </c>
      <c r="E202" s="89">
        <v>3012.89</v>
      </c>
      <c r="F202" s="62">
        <v>14</v>
      </c>
    </row>
    <row r="203" spans="1:6" outlineLevel="1" x14ac:dyDescent="0.25">
      <c r="A203" s="90" t="s">
        <v>231</v>
      </c>
      <c r="B203" s="62"/>
      <c r="C203" s="62"/>
      <c r="D203" s="91">
        <f>SUBTOTAL(9,D202:D202)</f>
        <v>350</v>
      </c>
      <c r="E203" s="91">
        <f>SUBTOTAL(9,E202:E202)</f>
        <v>3012.89</v>
      </c>
      <c r="F203" s="90">
        <f>SUBTOTAL(9,F202:F202)</f>
        <v>14</v>
      </c>
    </row>
    <row r="204" spans="1:6" outlineLevel="2" x14ac:dyDescent="0.25">
      <c r="A204" s="62" t="s">
        <v>157</v>
      </c>
      <c r="B204" s="62" t="s">
        <v>158</v>
      </c>
      <c r="C204" s="62" t="s">
        <v>199</v>
      </c>
      <c r="D204" s="89">
        <v>34</v>
      </c>
      <c r="E204" s="89">
        <v>2750</v>
      </c>
      <c r="F204" s="62">
        <v>1</v>
      </c>
    </row>
    <row r="205" spans="1:6" outlineLevel="1" x14ac:dyDescent="0.25">
      <c r="A205" s="90" t="s">
        <v>159</v>
      </c>
      <c r="B205" s="62"/>
      <c r="C205" s="62"/>
      <c r="D205" s="91">
        <f>SUBTOTAL(9,D204:D204)</f>
        <v>34</v>
      </c>
      <c r="E205" s="91">
        <f>SUBTOTAL(9,E204:E204)</f>
        <v>2750</v>
      </c>
      <c r="F205" s="90">
        <f>SUBTOTAL(9,F204:F204)</f>
        <v>1</v>
      </c>
    </row>
    <row r="206" spans="1:6" outlineLevel="2" collapsed="1" x14ac:dyDescent="0.25">
      <c r="A206" s="62" t="s">
        <v>160</v>
      </c>
      <c r="B206" s="62" t="s">
        <v>161</v>
      </c>
      <c r="C206" s="62" t="s">
        <v>202</v>
      </c>
      <c r="D206" s="89">
        <v>13</v>
      </c>
      <c r="E206" s="89">
        <v>2196</v>
      </c>
      <c r="F206" s="62">
        <v>5</v>
      </c>
    </row>
    <row r="207" spans="1:6" outlineLevel="2" x14ac:dyDescent="0.25">
      <c r="A207" s="62" t="s">
        <v>160</v>
      </c>
      <c r="B207" s="62" t="s">
        <v>161</v>
      </c>
      <c r="C207" s="62" t="s">
        <v>197</v>
      </c>
      <c r="D207" s="89">
        <v>2</v>
      </c>
      <c r="E207" s="89">
        <v>535</v>
      </c>
      <c r="F207" s="62">
        <v>1</v>
      </c>
    </row>
    <row r="208" spans="1:6" outlineLevel="1" x14ac:dyDescent="0.25">
      <c r="A208" s="90" t="s">
        <v>162</v>
      </c>
      <c r="B208" s="62"/>
      <c r="C208" s="62"/>
      <c r="D208" s="91">
        <f>SUBTOTAL(9,D206:D207)</f>
        <v>15</v>
      </c>
      <c r="E208" s="91">
        <f>SUBTOTAL(9,E206:E207)</f>
        <v>2731</v>
      </c>
      <c r="F208" s="90">
        <f>SUBTOTAL(9,F206:F207)</f>
        <v>6</v>
      </c>
    </row>
    <row r="209" spans="1:6" outlineLevel="2" collapsed="1" x14ac:dyDescent="0.25">
      <c r="A209" s="62" t="s">
        <v>163</v>
      </c>
      <c r="B209" s="62" t="s">
        <v>27</v>
      </c>
      <c r="C209" s="62" t="s">
        <v>186</v>
      </c>
      <c r="D209" s="89">
        <v>7</v>
      </c>
      <c r="E209" s="89">
        <v>116</v>
      </c>
      <c r="F209" s="62">
        <v>1</v>
      </c>
    </row>
    <row r="210" spans="1:6" outlineLevel="2" x14ac:dyDescent="0.25">
      <c r="A210" s="62" t="s">
        <v>163</v>
      </c>
      <c r="B210" s="62" t="s">
        <v>27</v>
      </c>
      <c r="C210" s="62" t="s">
        <v>192</v>
      </c>
      <c r="D210" s="89">
        <v>7</v>
      </c>
      <c r="E210" s="89">
        <v>2568</v>
      </c>
      <c r="F210" s="62">
        <v>4</v>
      </c>
    </row>
    <row r="211" spans="1:6" outlineLevel="1" x14ac:dyDescent="0.25">
      <c r="A211" s="90" t="s">
        <v>164</v>
      </c>
      <c r="B211" s="62"/>
      <c r="C211" s="62"/>
      <c r="D211" s="91">
        <f>SUBTOTAL(9,D209:D210)</f>
        <v>14</v>
      </c>
      <c r="E211" s="91">
        <f>SUBTOTAL(9,E209:E210)</f>
        <v>2684</v>
      </c>
      <c r="F211" s="90">
        <f>SUBTOTAL(9,F209:F210)</f>
        <v>5</v>
      </c>
    </row>
    <row r="212" spans="1:6" outlineLevel="2" x14ac:dyDescent="0.25">
      <c r="A212" s="62" t="s">
        <v>232</v>
      </c>
      <c r="B212" s="62" t="s">
        <v>233</v>
      </c>
      <c r="C212" s="62" t="s">
        <v>188</v>
      </c>
      <c r="D212" s="89">
        <v>176</v>
      </c>
      <c r="E212" s="89">
        <v>2519</v>
      </c>
      <c r="F212" s="62">
        <v>5</v>
      </c>
    </row>
    <row r="213" spans="1:6" outlineLevel="1" x14ac:dyDescent="0.25">
      <c r="A213" s="90" t="s">
        <v>234</v>
      </c>
      <c r="B213" s="62"/>
      <c r="C213" s="62"/>
      <c r="D213" s="91">
        <f>SUBTOTAL(9,D212:D212)</f>
        <v>176</v>
      </c>
      <c r="E213" s="91">
        <f>SUBTOTAL(9,E212:E212)</f>
        <v>2519</v>
      </c>
      <c r="F213" s="90">
        <f>SUBTOTAL(9,F212:F212)</f>
        <v>5</v>
      </c>
    </row>
    <row r="214" spans="1:6" outlineLevel="2" x14ac:dyDescent="0.25">
      <c r="A214" s="62" t="s">
        <v>235</v>
      </c>
      <c r="B214" s="62" t="s">
        <v>61</v>
      </c>
      <c r="C214" s="62" t="s">
        <v>194</v>
      </c>
      <c r="D214" s="89">
        <v>7</v>
      </c>
      <c r="E214" s="89">
        <v>2261</v>
      </c>
      <c r="F214" s="62">
        <v>2</v>
      </c>
    </row>
    <row r="215" spans="1:6" outlineLevel="1" x14ac:dyDescent="0.25">
      <c r="A215" s="90" t="s">
        <v>236</v>
      </c>
      <c r="B215" s="62"/>
      <c r="C215" s="62"/>
      <c r="D215" s="91">
        <f>SUBTOTAL(9,D214:D214)</f>
        <v>7</v>
      </c>
      <c r="E215" s="91">
        <f>SUBTOTAL(9,E214:E214)</f>
        <v>2261</v>
      </c>
      <c r="F215" s="90">
        <f>SUBTOTAL(9,F214:F214)</f>
        <v>2</v>
      </c>
    </row>
    <row r="216" spans="1:6" outlineLevel="2" x14ac:dyDescent="0.25">
      <c r="A216" s="62" t="s">
        <v>237</v>
      </c>
      <c r="B216" s="62" t="s">
        <v>238</v>
      </c>
      <c r="C216" s="62" t="s">
        <v>205</v>
      </c>
      <c r="D216" s="89">
        <v>94</v>
      </c>
      <c r="E216" s="89">
        <v>2232.6</v>
      </c>
      <c r="F216" s="62">
        <v>7</v>
      </c>
    </row>
    <row r="217" spans="1:6" outlineLevel="1" x14ac:dyDescent="0.25">
      <c r="A217" s="90" t="s">
        <v>239</v>
      </c>
      <c r="B217" s="62"/>
      <c r="C217" s="62"/>
      <c r="D217" s="91">
        <f>SUBTOTAL(9,D216:D216)</f>
        <v>94</v>
      </c>
      <c r="E217" s="91">
        <f>SUBTOTAL(9,E216:E216)</f>
        <v>2232.6</v>
      </c>
      <c r="F217" s="90">
        <f>SUBTOTAL(9,F216:F216)</f>
        <v>7</v>
      </c>
    </row>
    <row r="218" spans="1:6" outlineLevel="2" x14ac:dyDescent="0.25">
      <c r="A218" s="62" t="s">
        <v>240</v>
      </c>
      <c r="B218" s="62" t="s">
        <v>27</v>
      </c>
      <c r="C218" s="62" t="s">
        <v>192</v>
      </c>
      <c r="D218" s="89">
        <v>8</v>
      </c>
      <c r="E218" s="89">
        <v>2060</v>
      </c>
      <c r="F218" s="62">
        <v>1</v>
      </c>
    </row>
    <row r="219" spans="1:6" outlineLevel="1" x14ac:dyDescent="0.25">
      <c r="A219" s="90" t="s">
        <v>241</v>
      </c>
      <c r="B219" s="62"/>
      <c r="C219" s="62"/>
      <c r="D219" s="91">
        <f>SUBTOTAL(9,D218:D218)</f>
        <v>8</v>
      </c>
      <c r="E219" s="91">
        <f>SUBTOTAL(9,E218:E218)</f>
        <v>2060</v>
      </c>
      <c r="F219" s="90">
        <f>SUBTOTAL(9,F218:F218)</f>
        <v>1</v>
      </c>
    </row>
    <row r="220" spans="1:6" outlineLevel="2" collapsed="1" x14ac:dyDescent="0.25">
      <c r="A220" s="62" t="s">
        <v>165</v>
      </c>
      <c r="B220" s="62" t="s">
        <v>166</v>
      </c>
      <c r="C220" s="62" t="s">
        <v>204</v>
      </c>
      <c r="D220" s="89">
        <v>15</v>
      </c>
      <c r="E220" s="89">
        <v>2015</v>
      </c>
      <c r="F220" s="62">
        <v>2</v>
      </c>
    </row>
    <row r="221" spans="1:6" outlineLevel="1" x14ac:dyDescent="0.25">
      <c r="A221" s="90" t="s">
        <v>167</v>
      </c>
      <c r="B221" s="62"/>
      <c r="C221" s="62"/>
      <c r="D221" s="91">
        <f>SUBTOTAL(9,D220:D220)</f>
        <v>15</v>
      </c>
      <c r="E221" s="91">
        <f>SUBTOTAL(9,E220:E220)</f>
        <v>2015</v>
      </c>
      <c r="F221" s="90">
        <f>SUBTOTAL(9,F220:F220)</f>
        <v>2</v>
      </c>
    </row>
    <row r="222" spans="1:6" outlineLevel="2" collapsed="1" x14ac:dyDescent="0.25">
      <c r="A222" s="62" t="s">
        <v>242</v>
      </c>
      <c r="B222" s="62" t="s">
        <v>32</v>
      </c>
      <c r="C222" s="62" t="s">
        <v>199</v>
      </c>
      <c r="D222" s="89">
        <v>35</v>
      </c>
      <c r="E222" s="89">
        <v>2000</v>
      </c>
      <c r="F222" s="62">
        <v>6</v>
      </c>
    </row>
    <row r="223" spans="1:6" outlineLevel="1" x14ac:dyDescent="0.25">
      <c r="A223" s="90" t="s">
        <v>243</v>
      </c>
      <c r="B223" s="62"/>
      <c r="C223" s="62"/>
      <c r="D223" s="91">
        <f>SUBTOTAL(9,D222:D222)</f>
        <v>35</v>
      </c>
      <c r="E223" s="91">
        <f>SUBTOTAL(9,E222:E222)</f>
        <v>2000</v>
      </c>
      <c r="F223" s="90">
        <f>SUBTOTAL(9,F222:F222)</f>
        <v>6</v>
      </c>
    </row>
    <row r="224" spans="1:6" outlineLevel="2" collapsed="1" x14ac:dyDescent="0.25">
      <c r="A224" s="62" t="s">
        <v>244</v>
      </c>
      <c r="B224" s="62" t="s">
        <v>126</v>
      </c>
      <c r="C224" s="62" t="s">
        <v>192</v>
      </c>
      <c r="D224" s="89">
        <v>13</v>
      </c>
      <c r="E224" s="89">
        <v>1996</v>
      </c>
      <c r="F224" s="62">
        <v>3</v>
      </c>
    </row>
    <row r="225" spans="1:6" outlineLevel="1" x14ac:dyDescent="0.25">
      <c r="A225" s="90" t="s">
        <v>245</v>
      </c>
      <c r="B225" s="62"/>
      <c r="C225" s="62"/>
      <c r="D225" s="91">
        <f>SUBTOTAL(9,D224:D224)</f>
        <v>13</v>
      </c>
      <c r="E225" s="91">
        <f>SUBTOTAL(9,E224:E224)</f>
        <v>1996</v>
      </c>
      <c r="F225" s="90">
        <f>SUBTOTAL(9,F224:F224)</f>
        <v>3</v>
      </c>
    </row>
    <row r="226" spans="1:6" outlineLevel="2" x14ac:dyDescent="0.25">
      <c r="A226" s="62" t="s">
        <v>168</v>
      </c>
      <c r="B226" s="62" t="s">
        <v>126</v>
      </c>
      <c r="C226" s="62" t="s">
        <v>196</v>
      </c>
      <c r="D226" s="89">
        <v>1</v>
      </c>
      <c r="E226" s="89">
        <v>650</v>
      </c>
      <c r="F226" s="62">
        <v>1</v>
      </c>
    </row>
    <row r="227" spans="1:6" outlineLevel="2" x14ac:dyDescent="0.25">
      <c r="A227" s="62" t="s">
        <v>168</v>
      </c>
      <c r="B227" s="62" t="s">
        <v>126</v>
      </c>
      <c r="C227" s="62" t="s">
        <v>205</v>
      </c>
      <c r="D227" s="89">
        <v>96</v>
      </c>
      <c r="E227" s="89">
        <v>1300</v>
      </c>
      <c r="F227" s="62">
        <v>3</v>
      </c>
    </row>
    <row r="228" spans="1:6" outlineLevel="1" x14ac:dyDescent="0.25">
      <c r="A228" s="90" t="s">
        <v>169</v>
      </c>
      <c r="B228" s="62"/>
      <c r="C228" s="62"/>
      <c r="D228" s="91">
        <f>SUBTOTAL(9,D226:D227)</f>
        <v>97</v>
      </c>
      <c r="E228" s="91">
        <f>SUBTOTAL(9,E226:E227)</f>
        <v>1950</v>
      </c>
      <c r="F228" s="90">
        <f>SUBTOTAL(9,F226:F227)</f>
        <v>4</v>
      </c>
    </row>
    <row r="229" spans="1:6" outlineLevel="2" x14ac:dyDescent="0.25">
      <c r="A229" s="62" t="s">
        <v>170</v>
      </c>
      <c r="B229" s="62" t="s">
        <v>141</v>
      </c>
      <c r="C229" s="62" t="s">
        <v>206</v>
      </c>
      <c r="D229" s="89">
        <v>4</v>
      </c>
      <c r="E229" s="89">
        <v>1834.9</v>
      </c>
      <c r="F229" s="62">
        <v>3</v>
      </c>
    </row>
    <row r="230" spans="1:6" outlineLevel="1" x14ac:dyDescent="0.25">
      <c r="A230" s="90" t="s">
        <v>171</v>
      </c>
      <c r="B230" s="62"/>
      <c r="C230" s="62"/>
      <c r="D230" s="91">
        <f>SUBTOTAL(9,D229:D229)</f>
        <v>4</v>
      </c>
      <c r="E230" s="91">
        <f>SUBTOTAL(9,E229:E229)</f>
        <v>1834.9</v>
      </c>
      <c r="F230" s="90">
        <f>SUBTOTAL(9,F229:F229)</f>
        <v>3</v>
      </c>
    </row>
    <row r="231" spans="1:6" outlineLevel="2" x14ac:dyDescent="0.25">
      <c r="A231" s="62" t="s">
        <v>172</v>
      </c>
      <c r="B231" s="62" t="s">
        <v>173</v>
      </c>
      <c r="C231" s="62" t="s">
        <v>246</v>
      </c>
      <c r="D231" s="89">
        <v>67</v>
      </c>
      <c r="E231" s="89">
        <v>1370</v>
      </c>
      <c r="F231" s="62">
        <v>4</v>
      </c>
    </row>
    <row r="232" spans="1:6" outlineLevel="1" x14ac:dyDescent="0.25">
      <c r="A232" s="90" t="s">
        <v>174</v>
      </c>
      <c r="B232" s="62"/>
      <c r="C232" s="62"/>
      <c r="D232" s="91">
        <f>SUBTOTAL(9,D231:D231)</f>
        <v>67</v>
      </c>
      <c r="E232" s="91">
        <f>SUBTOTAL(9,E231:E231)</f>
        <v>1370</v>
      </c>
      <c r="F232" s="90">
        <f>SUBTOTAL(9,F231:F231)</f>
        <v>4</v>
      </c>
    </row>
    <row r="233" spans="1:6" outlineLevel="2" x14ac:dyDescent="0.25">
      <c r="A233" s="62" t="s">
        <v>111</v>
      </c>
      <c r="B233" s="62" t="s">
        <v>112</v>
      </c>
      <c r="C233" s="62" t="s">
        <v>185</v>
      </c>
      <c r="D233" s="89">
        <v>73</v>
      </c>
      <c r="E233" s="89">
        <v>1254.75</v>
      </c>
      <c r="F233" s="62">
        <v>21</v>
      </c>
    </row>
    <row r="234" spans="1:6" outlineLevel="1" x14ac:dyDescent="0.25">
      <c r="A234" s="90" t="s">
        <v>113</v>
      </c>
      <c r="B234" s="62"/>
      <c r="C234" s="62"/>
      <c r="D234" s="91">
        <f>SUBTOTAL(9,D233:D233)</f>
        <v>73</v>
      </c>
      <c r="E234" s="91">
        <f>SUBTOTAL(9,E233:E233)</f>
        <v>1254.75</v>
      </c>
      <c r="F234" s="90">
        <f>SUBTOTAL(9,F233:F233)</f>
        <v>21</v>
      </c>
    </row>
    <row r="235" spans="1:6" outlineLevel="2" x14ac:dyDescent="0.25">
      <c r="A235" s="62" t="s">
        <v>111</v>
      </c>
      <c r="B235" s="62" t="s">
        <v>112</v>
      </c>
      <c r="C235" s="62" t="s">
        <v>185</v>
      </c>
      <c r="D235" s="89">
        <v>54</v>
      </c>
      <c r="E235" s="89">
        <v>1213.4299999999998</v>
      </c>
      <c r="F235" s="62">
        <v>5</v>
      </c>
    </row>
    <row r="236" spans="1:6" outlineLevel="1" x14ac:dyDescent="0.25">
      <c r="A236" s="90" t="s">
        <v>113</v>
      </c>
      <c r="B236" s="62"/>
      <c r="C236" s="62"/>
      <c r="D236" s="91">
        <f>SUBTOTAL(9,D235:D235)</f>
        <v>54</v>
      </c>
      <c r="E236" s="91">
        <f>SUBTOTAL(9,E235:E235)</f>
        <v>1213.4299999999998</v>
      </c>
      <c r="F236" s="90">
        <f>SUBTOTAL(9,F235:F235)</f>
        <v>5</v>
      </c>
    </row>
    <row r="237" spans="1:6" outlineLevel="2" x14ac:dyDescent="0.25">
      <c r="A237" s="62" t="s">
        <v>175</v>
      </c>
      <c r="B237" s="62" t="s">
        <v>43</v>
      </c>
      <c r="C237" s="62" t="s">
        <v>195</v>
      </c>
      <c r="D237" s="89">
        <v>44</v>
      </c>
      <c r="E237" s="89">
        <v>1156.25</v>
      </c>
      <c r="F237" s="62">
        <v>6</v>
      </c>
    </row>
    <row r="238" spans="1:6" outlineLevel="1" x14ac:dyDescent="0.25">
      <c r="A238" s="90" t="s">
        <v>176</v>
      </c>
      <c r="B238" s="62"/>
      <c r="C238" s="62"/>
      <c r="D238" s="91">
        <f>SUBTOTAL(9,D237:D237)</f>
        <v>44</v>
      </c>
      <c r="E238" s="91">
        <f>SUBTOTAL(9,E237:E237)</f>
        <v>1156.25</v>
      </c>
      <c r="F238" s="90">
        <f>SUBTOTAL(9,F237:F237)</f>
        <v>6</v>
      </c>
    </row>
    <row r="239" spans="1:6" outlineLevel="2" x14ac:dyDescent="0.25">
      <c r="A239" s="62" t="s">
        <v>247</v>
      </c>
      <c r="B239" s="62" t="s">
        <v>27</v>
      </c>
      <c r="C239" s="62" t="s">
        <v>212</v>
      </c>
      <c r="D239" s="89">
        <v>19</v>
      </c>
      <c r="E239" s="89">
        <v>1048</v>
      </c>
      <c r="F239" s="62">
        <v>2</v>
      </c>
    </row>
    <row r="240" spans="1:6" outlineLevel="1" x14ac:dyDescent="0.25">
      <c r="A240" s="90" t="s">
        <v>248</v>
      </c>
      <c r="B240" s="62"/>
      <c r="C240" s="62"/>
      <c r="D240" s="91">
        <f>SUBTOTAL(9,D239:D239)</f>
        <v>19</v>
      </c>
      <c r="E240" s="91">
        <f>SUBTOTAL(9,E239:E239)</f>
        <v>1048</v>
      </c>
      <c r="F240" s="90">
        <f>SUBTOTAL(9,F239:F239)</f>
        <v>2</v>
      </c>
    </row>
    <row r="241" spans="1:6" outlineLevel="2" x14ac:dyDescent="0.25">
      <c r="A241" s="62" t="s">
        <v>177</v>
      </c>
      <c r="B241" s="62" t="s">
        <v>58</v>
      </c>
      <c r="C241" s="62" t="s">
        <v>185</v>
      </c>
      <c r="D241" s="89">
        <v>1</v>
      </c>
      <c r="E241" s="89">
        <v>7.8</v>
      </c>
      <c r="F241" s="62">
        <v>1</v>
      </c>
    </row>
    <row r="242" spans="1:6" outlineLevel="2" collapsed="1" x14ac:dyDescent="0.25">
      <c r="A242" s="62" t="s">
        <v>177</v>
      </c>
      <c r="B242" s="62" t="s">
        <v>58</v>
      </c>
      <c r="C242" s="62" t="s">
        <v>189</v>
      </c>
      <c r="D242" s="89">
        <v>134</v>
      </c>
      <c r="E242" s="89">
        <v>861.4</v>
      </c>
      <c r="F242" s="62">
        <v>4</v>
      </c>
    </row>
    <row r="243" spans="1:6" outlineLevel="2" x14ac:dyDescent="0.25">
      <c r="A243" s="62" t="s">
        <v>177</v>
      </c>
      <c r="B243" s="62" t="s">
        <v>58</v>
      </c>
      <c r="C243" s="62" t="s">
        <v>208</v>
      </c>
      <c r="D243" s="89">
        <v>1</v>
      </c>
      <c r="E243" s="89">
        <v>170</v>
      </c>
      <c r="F243" s="62">
        <v>1</v>
      </c>
    </row>
    <row r="244" spans="1:6" outlineLevel="1" x14ac:dyDescent="0.25">
      <c r="A244" s="90" t="s">
        <v>178</v>
      </c>
      <c r="B244" s="62"/>
      <c r="C244" s="62"/>
      <c r="D244" s="91">
        <f>SUBTOTAL(9,D241:D243)</f>
        <v>136</v>
      </c>
      <c r="E244" s="91">
        <f>SUBTOTAL(9,E241:E243)</f>
        <v>1039.1999999999998</v>
      </c>
      <c r="F244" s="90">
        <f>SUBTOTAL(9,F241:F243)</f>
        <v>6</v>
      </c>
    </row>
    <row r="245" spans="1:6" outlineLevel="2" collapsed="1" x14ac:dyDescent="0.25">
      <c r="A245" s="62" t="s">
        <v>179</v>
      </c>
      <c r="B245" s="62" t="s">
        <v>58</v>
      </c>
      <c r="C245" s="62" t="s">
        <v>208</v>
      </c>
      <c r="D245" s="89">
        <v>34</v>
      </c>
      <c r="E245" s="89">
        <v>978.5</v>
      </c>
      <c r="F245" s="62">
        <v>10</v>
      </c>
    </row>
    <row r="246" spans="1:6" outlineLevel="1" x14ac:dyDescent="0.25">
      <c r="A246" s="90" t="s">
        <v>180</v>
      </c>
      <c r="B246" s="62"/>
      <c r="C246" s="62"/>
      <c r="D246" s="91">
        <f>SUBTOTAL(9,D245:D245)</f>
        <v>34</v>
      </c>
      <c r="E246" s="91">
        <f>SUBTOTAL(9,E245:E245)</f>
        <v>978.5</v>
      </c>
      <c r="F246" s="90">
        <f>SUBTOTAL(9,F245:F245)</f>
        <v>10</v>
      </c>
    </row>
    <row r="247" spans="1:6" outlineLevel="2" collapsed="1" x14ac:dyDescent="0.25">
      <c r="A247" s="62" t="s">
        <v>111</v>
      </c>
      <c r="B247" s="62" t="s">
        <v>112</v>
      </c>
      <c r="C247" s="62" t="s">
        <v>185</v>
      </c>
      <c r="D247" s="89">
        <v>54</v>
      </c>
      <c r="E247" s="89">
        <v>928.1</v>
      </c>
      <c r="F247" s="62">
        <v>6</v>
      </c>
    </row>
    <row r="248" spans="1:6" outlineLevel="1" x14ac:dyDescent="0.25">
      <c r="A248" s="90" t="s">
        <v>113</v>
      </c>
      <c r="B248" s="62"/>
      <c r="C248" s="62"/>
      <c r="D248" s="91">
        <f>SUBTOTAL(9,D247:D247)</f>
        <v>54</v>
      </c>
      <c r="E248" s="91">
        <f>SUBTOTAL(9,E247:E247)</f>
        <v>928.1</v>
      </c>
      <c r="F248" s="90">
        <f>SUBTOTAL(9,F247:F247)</f>
        <v>6</v>
      </c>
    </row>
    <row r="249" spans="1:6" outlineLevel="2" x14ac:dyDescent="0.25">
      <c r="A249" s="62" t="s">
        <v>249</v>
      </c>
      <c r="B249" s="62" t="s">
        <v>70</v>
      </c>
      <c r="C249" s="62" t="s">
        <v>211</v>
      </c>
      <c r="D249" s="89">
        <v>3</v>
      </c>
      <c r="E249" s="89">
        <v>759</v>
      </c>
      <c r="F249" s="62">
        <v>2</v>
      </c>
    </row>
    <row r="250" spans="1:6" outlineLevel="1" x14ac:dyDescent="0.25">
      <c r="A250" s="90" t="s">
        <v>250</v>
      </c>
      <c r="B250" s="62"/>
      <c r="C250" s="62"/>
      <c r="D250" s="91">
        <f>SUBTOTAL(9,D249:D249)</f>
        <v>3</v>
      </c>
      <c r="E250" s="91">
        <f>SUBTOTAL(9,E249:E249)</f>
        <v>759</v>
      </c>
      <c r="F250" s="90">
        <f>SUBTOTAL(9,F249:F249)</f>
        <v>2</v>
      </c>
    </row>
    <row r="251" spans="1:6" outlineLevel="2" collapsed="1" x14ac:dyDescent="0.25">
      <c r="A251" s="62" t="s">
        <v>251</v>
      </c>
      <c r="B251" s="62" t="s">
        <v>58</v>
      </c>
      <c r="C251" s="62" t="s">
        <v>207</v>
      </c>
      <c r="D251" s="89">
        <v>8</v>
      </c>
      <c r="E251" s="89">
        <v>640.15</v>
      </c>
      <c r="F251" s="62">
        <v>3</v>
      </c>
    </row>
    <row r="252" spans="1:6" outlineLevel="1" x14ac:dyDescent="0.25">
      <c r="A252" s="90" t="s">
        <v>252</v>
      </c>
      <c r="B252" s="62"/>
      <c r="C252" s="62"/>
      <c r="D252" s="91">
        <f>SUBTOTAL(9,D251:D251)</f>
        <v>8</v>
      </c>
      <c r="E252" s="91">
        <f>SUBTOTAL(9,E251:E251)</f>
        <v>640.15</v>
      </c>
      <c r="F252" s="90">
        <f>SUBTOTAL(9,F251:F251)</f>
        <v>3</v>
      </c>
    </row>
    <row r="253" spans="1:6" outlineLevel="2" collapsed="1" x14ac:dyDescent="0.25">
      <c r="A253" s="62" t="s">
        <v>253</v>
      </c>
      <c r="B253" s="62" t="s">
        <v>100</v>
      </c>
      <c r="C253" s="62" t="s">
        <v>214</v>
      </c>
      <c r="D253" s="89">
        <v>42</v>
      </c>
      <c r="E253" s="89">
        <v>465</v>
      </c>
      <c r="F253" s="62">
        <v>5</v>
      </c>
    </row>
    <row r="254" spans="1:6" outlineLevel="1" x14ac:dyDescent="0.25">
      <c r="A254" s="90" t="s">
        <v>254</v>
      </c>
      <c r="B254" s="62"/>
      <c r="C254" s="62"/>
      <c r="D254" s="91">
        <f>SUBTOTAL(9,D253:D253)</f>
        <v>42</v>
      </c>
      <c r="E254" s="91">
        <f>SUBTOTAL(9,E253:E253)</f>
        <v>465</v>
      </c>
      <c r="F254" s="90">
        <f>SUBTOTAL(9,F253:F253)</f>
        <v>5</v>
      </c>
    </row>
    <row r="255" spans="1:6" outlineLevel="2" collapsed="1" x14ac:dyDescent="0.25">
      <c r="A255" s="62" t="s">
        <v>255</v>
      </c>
      <c r="B255" s="62" t="s">
        <v>255</v>
      </c>
      <c r="C255" s="62" t="s">
        <v>206</v>
      </c>
      <c r="D255" s="89">
        <v>1</v>
      </c>
      <c r="E255" s="89">
        <v>372</v>
      </c>
      <c r="F255" s="62">
        <v>1</v>
      </c>
    </row>
    <row r="256" spans="1:6" outlineLevel="1" x14ac:dyDescent="0.25">
      <c r="A256" s="90" t="s">
        <v>256</v>
      </c>
      <c r="B256" s="62"/>
      <c r="C256" s="62"/>
      <c r="D256" s="91">
        <f>SUBTOTAL(9,D255:D255)</f>
        <v>1</v>
      </c>
      <c r="E256" s="91">
        <f>SUBTOTAL(9,E255:E255)</f>
        <v>372</v>
      </c>
      <c r="F256" s="90">
        <f>SUBTOTAL(9,F255:F255)</f>
        <v>1</v>
      </c>
    </row>
    <row r="257" spans="1:6" outlineLevel="2" x14ac:dyDescent="0.25">
      <c r="A257" s="62" t="s">
        <v>257</v>
      </c>
      <c r="B257" s="62" t="s">
        <v>58</v>
      </c>
      <c r="C257" s="62" t="s">
        <v>208</v>
      </c>
      <c r="D257" s="89">
        <v>13</v>
      </c>
      <c r="E257" s="89">
        <v>272</v>
      </c>
      <c r="F257" s="62">
        <v>1</v>
      </c>
    </row>
    <row r="258" spans="1:6" outlineLevel="1" x14ac:dyDescent="0.25">
      <c r="A258" s="90" t="s">
        <v>258</v>
      </c>
      <c r="B258" s="62"/>
      <c r="C258" s="62"/>
      <c r="D258" s="91">
        <f>SUBTOTAL(9,D257:D257)</f>
        <v>13</v>
      </c>
      <c r="E258" s="91">
        <f>SUBTOTAL(9,E257:E257)</f>
        <v>272</v>
      </c>
      <c r="F258" s="90">
        <f>SUBTOTAL(9,F257:F257)</f>
        <v>1</v>
      </c>
    </row>
    <row r="259" spans="1:6" outlineLevel="2" x14ac:dyDescent="0.25">
      <c r="A259" s="62" t="s">
        <v>181</v>
      </c>
      <c r="B259" s="62" t="s">
        <v>58</v>
      </c>
      <c r="C259" s="62" t="s">
        <v>208</v>
      </c>
      <c r="D259" s="89">
        <v>3</v>
      </c>
      <c r="E259" s="89">
        <v>197</v>
      </c>
      <c r="F259" s="62">
        <v>1</v>
      </c>
    </row>
    <row r="260" spans="1:6" outlineLevel="1" x14ac:dyDescent="0.25">
      <c r="A260" s="90" t="s">
        <v>182</v>
      </c>
      <c r="B260" s="62"/>
      <c r="C260" s="62"/>
      <c r="D260" s="91">
        <f>SUBTOTAL(9,D259:D259)</f>
        <v>3</v>
      </c>
      <c r="E260" s="91">
        <f>SUBTOTAL(9,E259:E259)</f>
        <v>197</v>
      </c>
      <c r="F260" s="90">
        <f>SUBTOTAL(9,F259:F259)</f>
        <v>1</v>
      </c>
    </row>
    <row r="261" spans="1:6" outlineLevel="2" x14ac:dyDescent="0.25">
      <c r="A261" s="62" t="s">
        <v>259</v>
      </c>
      <c r="B261" s="62" t="s">
        <v>260</v>
      </c>
      <c r="C261" s="62" t="s">
        <v>211</v>
      </c>
      <c r="D261" s="89">
        <v>6</v>
      </c>
      <c r="E261" s="89">
        <v>86</v>
      </c>
      <c r="F261" s="62">
        <v>1</v>
      </c>
    </row>
    <row r="262" spans="1:6" outlineLevel="2" x14ac:dyDescent="0.25">
      <c r="A262" s="62" t="s">
        <v>259</v>
      </c>
      <c r="B262" s="62" t="s">
        <v>260</v>
      </c>
      <c r="C262" s="62" t="s">
        <v>207</v>
      </c>
      <c r="D262" s="89">
        <v>11</v>
      </c>
      <c r="E262" s="89">
        <v>79.599999999999994</v>
      </c>
      <c r="F262" s="62">
        <v>2</v>
      </c>
    </row>
    <row r="263" spans="1:6" outlineLevel="1" x14ac:dyDescent="0.25">
      <c r="A263" s="90" t="s">
        <v>261</v>
      </c>
      <c r="B263" s="62"/>
      <c r="C263" s="62"/>
      <c r="D263" s="91">
        <f>SUBTOTAL(9,D261:D262)</f>
        <v>17</v>
      </c>
      <c r="E263" s="91">
        <f>SUBTOTAL(9,E261:E262)</f>
        <v>165.6</v>
      </c>
      <c r="F263" s="90">
        <f>SUBTOTAL(9,F261:F262)</f>
        <v>3</v>
      </c>
    </row>
    <row r="264" spans="1:6" outlineLevel="2" x14ac:dyDescent="0.25">
      <c r="A264" s="62" t="s">
        <v>262</v>
      </c>
      <c r="B264" s="62" t="s">
        <v>263</v>
      </c>
      <c r="C264" s="62" t="s">
        <v>205</v>
      </c>
      <c r="D264" s="89">
        <v>2</v>
      </c>
      <c r="E264" s="89">
        <v>160.85</v>
      </c>
      <c r="F264" s="62">
        <v>2</v>
      </c>
    </row>
    <row r="265" spans="1:6" outlineLevel="1" x14ac:dyDescent="0.25">
      <c r="A265" s="90" t="s">
        <v>264</v>
      </c>
      <c r="B265" s="62"/>
      <c r="C265" s="62"/>
      <c r="D265" s="91">
        <f>SUBTOTAL(9,D264:D264)</f>
        <v>2</v>
      </c>
      <c r="E265" s="91">
        <f>SUBTOTAL(9,E264:E264)</f>
        <v>160.85</v>
      </c>
      <c r="F265" s="90">
        <f>SUBTOTAL(9,F264:F264)</f>
        <v>2</v>
      </c>
    </row>
    <row r="266" spans="1:6" outlineLevel="2" x14ac:dyDescent="0.25">
      <c r="A266" s="62" t="s">
        <v>265</v>
      </c>
      <c r="B266" s="62" t="s">
        <v>266</v>
      </c>
      <c r="C266" s="62" t="s">
        <v>186</v>
      </c>
      <c r="D266" s="89">
        <v>1</v>
      </c>
      <c r="E266" s="89">
        <v>60</v>
      </c>
      <c r="F266" s="62">
        <v>1</v>
      </c>
    </row>
    <row r="267" spans="1:6" outlineLevel="1" x14ac:dyDescent="0.25">
      <c r="A267" s="90" t="s">
        <v>267</v>
      </c>
      <c r="B267" s="62"/>
      <c r="C267" s="62"/>
      <c r="D267" s="91">
        <f>SUBTOTAL(9,D266:D266)</f>
        <v>1</v>
      </c>
      <c r="E267" s="91">
        <f>SUBTOTAL(9,E266:E266)</f>
        <v>60</v>
      </c>
      <c r="F267" s="90">
        <f>SUBTOTAL(9,F266:F266)</f>
        <v>1</v>
      </c>
    </row>
    <row r="268" spans="1:6" x14ac:dyDescent="0.25">
      <c r="A268" s="63" t="s">
        <v>183</v>
      </c>
      <c r="B268" s="92"/>
      <c r="C268" s="92"/>
      <c r="D268" s="93">
        <f>SUBTOTAL(9,D2:D266)</f>
        <v>217039</v>
      </c>
      <c r="E268" s="93">
        <f>SUBTOTAL(9,E2:E266)</f>
        <v>6867914.8200000012</v>
      </c>
      <c r="F268" s="63">
        <f>SUBTOTAL(9,F2:F266)</f>
        <v>6354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Importación</vt:lpstr>
      <vt:lpstr>Exportación</vt:lpstr>
      <vt:lpstr>Perecedero</vt:lpstr>
      <vt:lpstr>Dest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vcigarroa</dc:creator>
  <cp:lastModifiedBy>AGUERO, Natalia</cp:lastModifiedBy>
  <cp:lastPrinted>2017-01-31T14:34:20Z</cp:lastPrinted>
  <dcterms:created xsi:type="dcterms:W3CDTF">2013-08-09T19:14:51Z</dcterms:created>
  <dcterms:modified xsi:type="dcterms:W3CDTF">2017-03-16T15:04:35Z</dcterms:modified>
</cp:coreProperties>
</file>