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OMERCIAL\ESTADIST\JURCA\"/>
    </mc:Choice>
  </mc:AlternateContent>
  <bookViews>
    <workbookView xWindow="120" yWindow="75" windowWidth="15135" windowHeight="7365"/>
  </bookViews>
  <sheets>
    <sheet name="Importación" sheetId="1" r:id="rId1"/>
    <sheet name="Exportación" sheetId="16" r:id="rId2"/>
    <sheet name="Perecedero" sheetId="2" r:id="rId3"/>
    <sheet name="DESTINOS" sheetId="27" r:id="rId4"/>
  </sheets>
  <externalReferences>
    <externalReference r:id="rId5"/>
    <externalReference r:id="rId6"/>
    <externalReference r:id="rId7"/>
  </externalReferences>
  <calcPr calcId="152511"/>
</workbook>
</file>

<file path=xl/calcChain.xml><?xml version="1.0" encoding="utf-8"?>
<calcChain xmlns="http://schemas.openxmlformats.org/spreadsheetml/2006/main">
  <c r="G333" i="27" l="1"/>
  <c r="F333" i="27"/>
  <c r="E333" i="27"/>
  <c r="G331" i="27"/>
  <c r="F331" i="27"/>
  <c r="E331" i="27"/>
  <c r="G329" i="27"/>
  <c r="F329" i="27"/>
  <c r="E329" i="27"/>
  <c r="G327" i="27"/>
  <c r="F327" i="27"/>
  <c r="E327" i="27"/>
  <c r="G325" i="27"/>
  <c r="F325" i="27"/>
  <c r="E325" i="27"/>
  <c r="G323" i="27"/>
  <c r="F323" i="27"/>
  <c r="E323" i="27"/>
  <c r="G321" i="27"/>
  <c r="F321" i="27"/>
  <c r="E321" i="27"/>
  <c r="G319" i="27"/>
  <c r="F319" i="27"/>
  <c r="E319" i="27"/>
  <c r="G317" i="27"/>
  <c r="F317" i="27"/>
  <c r="E317" i="27"/>
  <c r="G315" i="27"/>
  <c r="F315" i="27"/>
  <c r="E315" i="27"/>
  <c r="G313" i="27"/>
  <c r="F313" i="27"/>
  <c r="E313" i="27"/>
  <c r="G311" i="27"/>
  <c r="F311" i="27"/>
  <c r="E311" i="27"/>
  <c r="G309" i="27"/>
  <c r="F309" i="27"/>
  <c r="E309" i="27"/>
  <c r="G307" i="27"/>
  <c r="F307" i="27"/>
  <c r="E307" i="27"/>
  <c r="G305" i="27"/>
  <c r="F305" i="27"/>
  <c r="E305" i="27"/>
  <c r="G303" i="27"/>
  <c r="F303" i="27"/>
  <c r="E303" i="27"/>
  <c r="G301" i="27"/>
  <c r="F301" i="27"/>
  <c r="E301" i="27"/>
  <c r="G298" i="27"/>
  <c r="F298" i="27"/>
  <c r="E298" i="27"/>
  <c r="G296" i="27"/>
  <c r="F296" i="27"/>
  <c r="E296" i="27"/>
  <c r="G294" i="27"/>
  <c r="F294" i="27"/>
  <c r="E294" i="27"/>
  <c r="G292" i="27"/>
  <c r="F292" i="27"/>
  <c r="E292" i="27"/>
  <c r="G290" i="27"/>
  <c r="F290" i="27"/>
  <c r="E290" i="27"/>
  <c r="G288" i="27"/>
  <c r="F288" i="27"/>
  <c r="E288" i="27"/>
  <c r="G286" i="27"/>
  <c r="F286" i="27"/>
  <c r="E286" i="27"/>
  <c r="G283" i="27"/>
  <c r="F283" i="27"/>
  <c r="E283" i="27"/>
  <c r="G280" i="27"/>
  <c r="F280" i="27"/>
  <c r="E280" i="27"/>
  <c r="G277" i="27"/>
  <c r="F277" i="27"/>
  <c r="E277" i="27"/>
  <c r="G275" i="27"/>
  <c r="F275" i="27"/>
  <c r="E275" i="27"/>
  <c r="G272" i="27"/>
  <c r="F272" i="27"/>
  <c r="E272" i="27"/>
  <c r="G270" i="27"/>
  <c r="F270" i="27"/>
  <c r="E270" i="27"/>
  <c r="G267" i="27"/>
  <c r="F267" i="27"/>
  <c r="E267" i="27"/>
  <c r="G265" i="27"/>
  <c r="F265" i="27"/>
  <c r="E265" i="27"/>
  <c r="G262" i="27"/>
  <c r="F262" i="27"/>
  <c r="E262" i="27"/>
  <c r="G260" i="27"/>
  <c r="F260" i="27"/>
  <c r="E260" i="27"/>
  <c r="G257" i="27"/>
  <c r="F257" i="27"/>
  <c r="E257" i="27"/>
  <c r="G255" i="27"/>
  <c r="F255" i="27"/>
  <c r="E255" i="27"/>
  <c r="G253" i="27"/>
  <c r="F253" i="27"/>
  <c r="E253" i="27"/>
  <c r="G251" i="27"/>
  <c r="F251" i="27"/>
  <c r="E251" i="27"/>
  <c r="G249" i="27"/>
  <c r="F249" i="27"/>
  <c r="E249" i="27"/>
  <c r="G247" i="27"/>
  <c r="F247" i="27"/>
  <c r="E247" i="27"/>
  <c r="G245" i="27"/>
  <c r="F245" i="27"/>
  <c r="E245" i="27"/>
  <c r="G243" i="27"/>
  <c r="F243" i="27"/>
  <c r="E243" i="27"/>
  <c r="G241" i="27"/>
  <c r="F241" i="27"/>
  <c r="E241" i="27"/>
  <c r="G239" i="27"/>
  <c r="F239" i="27"/>
  <c r="E239" i="27"/>
  <c r="G237" i="27"/>
  <c r="F237" i="27"/>
  <c r="E237" i="27"/>
  <c r="G235" i="27"/>
  <c r="F235" i="27"/>
  <c r="E235" i="27"/>
  <c r="G233" i="27"/>
  <c r="F233" i="27"/>
  <c r="E233" i="27"/>
  <c r="G229" i="27"/>
  <c r="F229" i="27"/>
  <c r="E229" i="27"/>
  <c r="G227" i="27"/>
  <c r="F227" i="27"/>
  <c r="E227" i="27"/>
  <c r="G223" i="27"/>
  <c r="F223" i="27"/>
  <c r="E223" i="27"/>
  <c r="G221" i="27"/>
  <c r="F221" i="27"/>
  <c r="E221" i="27"/>
  <c r="G218" i="27"/>
  <c r="F218" i="27"/>
  <c r="E218" i="27"/>
  <c r="G215" i="27"/>
  <c r="F215" i="27"/>
  <c r="E215" i="27"/>
  <c r="G213" i="27"/>
  <c r="F213" i="27"/>
  <c r="E213" i="27"/>
  <c r="G211" i="27"/>
  <c r="F211" i="27"/>
  <c r="E211" i="27"/>
  <c r="G209" i="27"/>
  <c r="F209" i="27"/>
  <c r="E209" i="27"/>
  <c r="G204" i="27"/>
  <c r="F204" i="27"/>
  <c r="E204" i="27"/>
  <c r="G202" i="27"/>
  <c r="F202" i="27"/>
  <c r="E202" i="27"/>
  <c r="G200" i="27"/>
  <c r="F200" i="27"/>
  <c r="E200" i="27"/>
  <c r="G192" i="27"/>
  <c r="F192" i="27"/>
  <c r="E192" i="27"/>
  <c r="G190" i="27"/>
  <c r="F190" i="27"/>
  <c r="E190" i="27"/>
  <c r="G188" i="27"/>
  <c r="F188" i="27"/>
  <c r="E188" i="27"/>
  <c r="G185" i="27"/>
  <c r="F185" i="27"/>
  <c r="E185" i="27"/>
  <c r="G181" i="27"/>
  <c r="F181" i="27"/>
  <c r="E181" i="27"/>
  <c r="G177" i="27"/>
  <c r="F177" i="27"/>
  <c r="E177" i="27"/>
  <c r="G175" i="27"/>
  <c r="F175" i="27"/>
  <c r="E175" i="27"/>
  <c r="G173" i="27"/>
  <c r="F173" i="27"/>
  <c r="E173" i="27"/>
  <c r="G169" i="27"/>
  <c r="F169" i="27"/>
  <c r="E169" i="27"/>
  <c r="G167" i="27"/>
  <c r="F167" i="27"/>
  <c r="E167" i="27"/>
  <c r="G161" i="27"/>
  <c r="F161" i="27"/>
  <c r="E161" i="27"/>
  <c r="G156" i="27"/>
  <c r="F156" i="27"/>
  <c r="E156" i="27"/>
  <c r="G150" i="27"/>
  <c r="F150" i="27"/>
  <c r="E150" i="27"/>
  <c r="G142" i="27"/>
  <c r="F142" i="27"/>
  <c r="E142" i="27"/>
  <c r="G138" i="27"/>
  <c r="F138" i="27"/>
  <c r="E138" i="27"/>
  <c r="G125" i="27"/>
  <c r="F125" i="27"/>
  <c r="E125" i="27"/>
  <c r="G119" i="27"/>
  <c r="F119" i="27"/>
  <c r="E119" i="27"/>
  <c r="G117" i="27"/>
  <c r="F117" i="27"/>
  <c r="E117" i="27"/>
  <c r="G113" i="27"/>
  <c r="F113" i="27"/>
  <c r="E113" i="27"/>
  <c r="G110" i="27"/>
  <c r="F110" i="27"/>
  <c r="E110" i="27"/>
  <c r="G102" i="27"/>
  <c r="F102" i="27"/>
  <c r="E102" i="27"/>
  <c r="G100" i="27"/>
  <c r="F100" i="27"/>
  <c r="E100" i="27"/>
  <c r="G98" i="27"/>
  <c r="F98" i="27"/>
  <c r="E98" i="27"/>
  <c r="G93" i="27"/>
  <c r="F93" i="27"/>
  <c r="E93" i="27"/>
  <c r="G87" i="27"/>
  <c r="F87" i="27"/>
  <c r="E87" i="27"/>
  <c r="G83" i="27"/>
  <c r="F83" i="27"/>
  <c r="E83" i="27"/>
  <c r="G78" i="27"/>
  <c r="F78" i="27"/>
  <c r="E78" i="27"/>
  <c r="G75" i="27"/>
  <c r="F75" i="27"/>
  <c r="E75" i="27"/>
  <c r="G71" i="27"/>
  <c r="F71" i="27"/>
  <c r="E71" i="27"/>
  <c r="G67" i="27"/>
  <c r="F67" i="27"/>
  <c r="E67" i="27"/>
  <c r="G64" i="27"/>
  <c r="F64" i="27"/>
  <c r="E64" i="27"/>
  <c r="G59" i="27"/>
  <c r="F59" i="27"/>
  <c r="E59" i="27"/>
  <c r="G53" i="27"/>
  <c r="F53" i="27"/>
  <c r="E53" i="27"/>
  <c r="G47" i="27"/>
  <c r="F47" i="27"/>
  <c r="E47" i="27"/>
  <c r="G43" i="27"/>
  <c r="F43" i="27"/>
  <c r="E43" i="27"/>
  <c r="G34" i="27"/>
  <c r="F34" i="27"/>
  <c r="E34" i="27"/>
  <c r="G22" i="27"/>
  <c r="F22" i="27"/>
  <c r="E22" i="27"/>
  <c r="G16" i="27"/>
  <c r="F16" i="27"/>
  <c r="E16" i="27"/>
  <c r="E15" i="16" l="1"/>
  <c r="E15" i="1"/>
  <c r="F15" i="16" l="1"/>
  <c r="F14" i="16"/>
  <c r="F13" i="16"/>
  <c r="F12" i="16"/>
  <c r="F11" i="16"/>
  <c r="F10" i="16"/>
  <c r="F9" i="16"/>
  <c r="F8" i="16"/>
  <c r="F7" i="16"/>
  <c r="F6" i="16"/>
  <c r="F5" i="16"/>
  <c r="F15" i="1"/>
  <c r="F14" i="1"/>
  <c r="F13" i="1"/>
  <c r="F12" i="1"/>
  <c r="F11" i="1"/>
  <c r="F10" i="1"/>
  <c r="F9" i="1"/>
  <c r="F8" i="1"/>
  <c r="F7" i="1"/>
  <c r="F6" i="1"/>
  <c r="F5" i="1"/>
  <c r="F4" i="16" l="1"/>
  <c r="F16" i="16" s="1"/>
  <c r="F4" i="1"/>
  <c r="F16" i="1" s="1"/>
</calcChain>
</file>

<file path=xl/sharedStrings.xml><?xml version="1.0" encoding="utf-8"?>
<sst xmlns="http://schemas.openxmlformats.org/spreadsheetml/2006/main" count="1100" uniqueCount="417">
  <si>
    <t>Total de Importación en Toneladas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</si>
  <si>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</si>
  <si>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</si>
  <si>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</si>
  <si>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</si>
  <si>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</si>
  <si>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</si>
  <si>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</si>
  <si>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</si>
  <si>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</si>
  <si>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</si>
  <si>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</si>
  <si>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</si>
  <si>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</si>
  <si>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</si>
  <si>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de Exportación en Toneladas</t>
  </si>
  <si>
    <t>AÑO</t>
  </si>
  <si>
    <t>CARGA</t>
  </si>
  <si>
    <t>MES</t>
  </si>
  <si>
    <t>Seca</t>
  </si>
  <si>
    <t>Perecedera</t>
  </si>
  <si>
    <t>MIAMI</t>
  </si>
  <si>
    <t>U.S.A.</t>
  </si>
  <si>
    <t>MADRID</t>
  </si>
  <si>
    <t>ESPANA</t>
  </si>
  <si>
    <t>MEXICO</t>
  </si>
  <si>
    <t>NEW YORK</t>
  </si>
  <si>
    <t>LIMA</t>
  </si>
  <si>
    <t>PERU</t>
  </si>
  <si>
    <t>BOGOTA</t>
  </si>
  <si>
    <t>COLOMBIA</t>
  </si>
  <si>
    <t>PARIS</t>
  </si>
  <si>
    <t>FRANCIA</t>
  </si>
  <si>
    <t>SANT. DE CHILE</t>
  </si>
  <si>
    <t>CHILE</t>
  </si>
  <si>
    <t>FRANKFURT</t>
  </si>
  <si>
    <t>ALEMANIA</t>
  </si>
  <si>
    <t>LONDRES</t>
  </si>
  <si>
    <t>REINO UNIDO</t>
  </si>
  <si>
    <t>DUBAI</t>
  </si>
  <si>
    <t>UNIT. ARAB EMIRATES</t>
  </si>
  <si>
    <t>BRASIL</t>
  </si>
  <si>
    <t>REPUBLICA DOMINICANA</t>
  </si>
  <si>
    <t>MONTEVIDEO</t>
  </si>
  <si>
    <t>URUGUAY</t>
  </si>
  <si>
    <t>AMSTERDAM</t>
  </si>
  <si>
    <t>HOLANDA</t>
  </si>
  <si>
    <t>ROMA</t>
  </si>
  <si>
    <t>ITALIA</t>
  </si>
  <si>
    <t>ASUNCION</t>
  </si>
  <si>
    <t>PARAGUAY</t>
  </si>
  <si>
    <t>DOHA</t>
  </si>
  <si>
    <t>QATAR</t>
  </si>
  <si>
    <t>MONTREAL</t>
  </si>
  <si>
    <t>CANADA</t>
  </si>
  <si>
    <t>DALLAS</t>
  </si>
  <si>
    <t>LOS ANGELES</t>
  </si>
  <si>
    <t>AUCKLAND</t>
  </si>
  <si>
    <t>NUEVA ZELANDIA</t>
  </si>
  <si>
    <t>SIDNEY</t>
  </si>
  <si>
    <t>AUSTRALIA</t>
  </si>
  <si>
    <t>TEL AVIV</t>
  </si>
  <si>
    <t>ISRAEL</t>
  </si>
  <si>
    <t>ATLANTA GIORGIA</t>
  </si>
  <si>
    <t>QUITO</t>
  </si>
  <si>
    <t>ECUADOR</t>
  </si>
  <si>
    <t>BOLIVIA</t>
  </si>
  <si>
    <t>PANAMA CITY</t>
  </si>
  <si>
    <t>PANAMA</t>
  </si>
  <si>
    <t>HONG KONG</t>
  </si>
  <si>
    <t>ARGENTINA</t>
  </si>
  <si>
    <t>RIO DE JANEIRO</t>
  </si>
  <si>
    <t>HOUSTON</t>
  </si>
  <si>
    <t>BANGKOK</t>
  </si>
  <si>
    <t>TAILANDIA</t>
  </si>
  <si>
    <t>SUIZA</t>
  </si>
  <si>
    <t>VIETNAM</t>
  </si>
  <si>
    <t>LA PAZ</t>
  </si>
  <si>
    <t>SALVADOR</t>
  </si>
  <si>
    <t>LA HABANA</t>
  </si>
  <si>
    <t>CUBA</t>
  </si>
  <si>
    <t>CANCUN</t>
  </si>
  <si>
    <t>RECIFE</t>
  </si>
  <si>
    <t>KABUL</t>
  </si>
  <si>
    <t>AFGHANISTAN</t>
  </si>
  <si>
    <t>AMS</t>
  </si>
  <si>
    <t>ASU</t>
  </si>
  <si>
    <t>ATL</t>
  </si>
  <si>
    <t>AUK</t>
  </si>
  <si>
    <t>BKK</t>
  </si>
  <si>
    <t>BOG</t>
  </si>
  <si>
    <t>CUN</t>
  </si>
  <si>
    <t>DFW</t>
  </si>
  <si>
    <t>DOH</t>
  </si>
  <si>
    <t>DXB</t>
  </si>
  <si>
    <t>FRA</t>
  </si>
  <si>
    <t>HKG</t>
  </si>
  <si>
    <t>KBL</t>
  </si>
  <si>
    <t>HAV</t>
  </si>
  <si>
    <t>LPB</t>
  </si>
  <si>
    <t>LIM</t>
  </si>
  <si>
    <t>LAX</t>
  </si>
  <si>
    <t>MAD</t>
  </si>
  <si>
    <t>MEX</t>
  </si>
  <si>
    <t>MIA</t>
  </si>
  <si>
    <t>MVD</t>
  </si>
  <si>
    <t>YYZ</t>
  </si>
  <si>
    <t>JFK</t>
  </si>
  <si>
    <t>PTY</t>
  </si>
  <si>
    <t>CDG</t>
  </si>
  <si>
    <t>UIO</t>
  </si>
  <si>
    <t>REC</t>
  </si>
  <si>
    <t>GIG</t>
  </si>
  <si>
    <t>FCO</t>
  </si>
  <si>
    <t>SSA</t>
  </si>
  <si>
    <t>GRU</t>
  </si>
  <si>
    <t>VCP</t>
  </si>
  <si>
    <t>SCL</t>
  </si>
  <si>
    <t>SYD</t>
  </si>
  <si>
    <t>SRZ</t>
  </si>
  <si>
    <t>TLV</t>
  </si>
  <si>
    <t>USH</t>
  </si>
  <si>
    <t>Destino</t>
  </si>
  <si>
    <t>Bultos</t>
  </si>
  <si>
    <t>Peso</t>
  </si>
  <si>
    <t>ROM</t>
  </si>
  <si>
    <t>IAH</t>
  </si>
  <si>
    <t>LON</t>
  </si>
  <si>
    <t>PAR</t>
  </si>
  <si>
    <t>BSB</t>
  </si>
  <si>
    <t>BRASILIA</t>
  </si>
  <si>
    <t>EWR</t>
  </si>
  <si>
    <t>NEWARK</t>
  </si>
  <si>
    <t>PUJ</t>
  </si>
  <si>
    <t>PUNTA CANA</t>
  </si>
  <si>
    <t>MXP</t>
  </si>
  <si>
    <t>MALPENSA</t>
  </si>
  <si>
    <t>MUC</t>
  </si>
  <si>
    <t>MUNICH</t>
  </si>
  <si>
    <t>VVI</t>
  </si>
  <si>
    <t>VENEZUELA</t>
  </si>
  <si>
    <t>FLN</t>
  </si>
  <si>
    <t>FLORIANOPOLIS</t>
  </si>
  <si>
    <t>MEL</t>
  </si>
  <si>
    <t>MELBOURNE</t>
  </si>
  <si>
    <t>BOM</t>
  </si>
  <si>
    <t>BOMBAY</t>
  </si>
  <si>
    <t>INDIA</t>
  </si>
  <si>
    <t>HAM</t>
  </si>
  <si>
    <t>HAMBURGO</t>
  </si>
  <si>
    <t>LUX</t>
  </si>
  <si>
    <t>LUXEMBOURG</t>
  </si>
  <si>
    <t>Total LUX</t>
  </si>
  <si>
    <t>SFO</t>
  </si>
  <si>
    <t>SAN FRANCISCO</t>
  </si>
  <si>
    <t>VRN</t>
  </si>
  <si>
    <t>VERONA</t>
  </si>
  <si>
    <t>Código</t>
  </si>
  <si>
    <t>País</t>
  </si>
  <si>
    <t>Compañía Aérea</t>
  </si>
  <si>
    <t>Guía</t>
  </si>
  <si>
    <t>Total AMERICAN AIRLINES</t>
  </si>
  <si>
    <t>Total LAN AIRLINES SA</t>
  </si>
  <si>
    <t>Total CENTURION AIR CARGO INC</t>
  </si>
  <si>
    <t>Total UNITED AIRLINES INC.</t>
  </si>
  <si>
    <t>Total UPS DE ARGENTINA S.A.</t>
  </si>
  <si>
    <t>Total TURKISH AIRLINES INC.</t>
  </si>
  <si>
    <t>Total COPA AIRLINES</t>
  </si>
  <si>
    <t>Total MIAMI</t>
  </si>
  <si>
    <t>Total MADRID</t>
  </si>
  <si>
    <t>Total AIR CANADA</t>
  </si>
  <si>
    <t>Total LUFTHANSA CARGO</t>
  </si>
  <si>
    <t>Total SKY AIRLINE S.A.</t>
  </si>
  <si>
    <t>Total SANT. DE CHILE</t>
  </si>
  <si>
    <t>Total BRITISH AIRWAYS PLC</t>
  </si>
  <si>
    <t>Total SOCIETE AIR FRANCE</t>
  </si>
  <si>
    <t>Total QATAR AIRWAYS</t>
  </si>
  <si>
    <t>Total NATURAL ROS SRL</t>
  </si>
  <si>
    <t>Total FRANKFURT</t>
  </si>
  <si>
    <t>Total CHIEMESE S.A.</t>
  </si>
  <si>
    <t>Total TRANS AMERICAN (TACA)</t>
  </si>
  <si>
    <t>Total MEXICO</t>
  </si>
  <si>
    <t>Total NEW YORK</t>
  </si>
  <si>
    <t>SAN PABLO</t>
  </si>
  <si>
    <t>Total GOL LINHAS AEREAS S A</t>
  </si>
  <si>
    <t>Total FLEYTAS EDUARDO ANIBAL</t>
  </si>
  <si>
    <t>Total SAN PABLO</t>
  </si>
  <si>
    <t>Total LIMA</t>
  </si>
  <si>
    <t>Total DALLAS</t>
  </si>
  <si>
    <t>Total HOUSTON</t>
  </si>
  <si>
    <t>Total BOGOTA</t>
  </si>
  <si>
    <t>Total PARIS</t>
  </si>
  <si>
    <t>Total ROMA</t>
  </si>
  <si>
    <t>Total AMSTERDAM</t>
  </si>
  <si>
    <t>Total DOHA</t>
  </si>
  <si>
    <t>Total LONDRES</t>
  </si>
  <si>
    <t>Total AIR CLASS CARGO S.A.</t>
  </si>
  <si>
    <t>Total ASUNCION</t>
  </si>
  <si>
    <t>Total DUBAI</t>
  </si>
  <si>
    <t>Total MONTEVIDEO</t>
  </si>
  <si>
    <t>Total KABUL</t>
  </si>
  <si>
    <t>Total ATLANTA GIORGIA</t>
  </si>
  <si>
    <t>Total CANCUN</t>
  </si>
  <si>
    <t>Total AUCKLAND</t>
  </si>
  <si>
    <t>Total NEWARK</t>
  </si>
  <si>
    <t>Total MONTREAL</t>
  </si>
  <si>
    <t>Total BANGKOK</t>
  </si>
  <si>
    <t>Total LA PAZ</t>
  </si>
  <si>
    <t>Total SIDNEY</t>
  </si>
  <si>
    <t>Total PANAMA CITY</t>
  </si>
  <si>
    <t>Total MALPENSA</t>
  </si>
  <si>
    <t>Total QUITO</t>
  </si>
  <si>
    <t>Total LOS ANGELES</t>
  </si>
  <si>
    <t>BRU</t>
  </si>
  <si>
    <t>BRUSELAS</t>
  </si>
  <si>
    <t>BELGICA</t>
  </si>
  <si>
    <t>Total BRUSELAS</t>
  </si>
  <si>
    <t>Total HONG KONG</t>
  </si>
  <si>
    <t>ZRH</t>
  </si>
  <si>
    <t>ZURICH</t>
  </si>
  <si>
    <t>Total ZURICH</t>
  </si>
  <si>
    <t>SGN</t>
  </si>
  <si>
    <t>SAIGON</t>
  </si>
  <si>
    <t>Total SAIGON</t>
  </si>
  <si>
    <t>RTM</t>
  </si>
  <si>
    <t>ROTTERDAM</t>
  </si>
  <si>
    <t>Total ROTTERDAM</t>
  </si>
  <si>
    <t>Total VERONA</t>
  </si>
  <si>
    <t>RIO</t>
  </si>
  <si>
    <t>Total RIO DE JANEIRO</t>
  </si>
  <si>
    <t>Total HAMBURGO</t>
  </si>
  <si>
    <t>MEM</t>
  </si>
  <si>
    <t>MEMPHIS</t>
  </si>
  <si>
    <t>Total MEMPHIS</t>
  </si>
  <si>
    <t>Total MELBOURNE</t>
  </si>
  <si>
    <t>SUECIA</t>
  </si>
  <si>
    <t>BNE</t>
  </si>
  <si>
    <t>BRISBANE</t>
  </si>
  <si>
    <t>Total BRISBANE</t>
  </si>
  <si>
    <t>JNB</t>
  </si>
  <si>
    <t>JOHANNESBURGO</t>
  </si>
  <si>
    <t>SUDAFRICA</t>
  </si>
  <si>
    <t>Total JOHANNESBURGO</t>
  </si>
  <si>
    <t>KIEV</t>
  </si>
  <si>
    <t>UCRANIA</t>
  </si>
  <si>
    <t>Total KIEV</t>
  </si>
  <si>
    <t>Total TEL AVIV</t>
  </si>
  <si>
    <t>MOW</t>
  </si>
  <si>
    <t>MOSCU</t>
  </si>
  <si>
    <t>FEDERACION RUSIA</t>
  </si>
  <si>
    <t>Total MOSCU</t>
  </si>
  <si>
    <t>Total MUNICH</t>
  </si>
  <si>
    <t>GYE</t>
  </si>
  <si>
    <t>GUAYAQUIL</t>
  </si>
  <si>
    <t>Total GUAYAQUIL</t>
  </si>
  <si>
    <t>CHINA</t>
  </si>
  <si>
    <t>ASM</t>
  </si>
  <si>
    <t>ADIS ABEBA</t>
  </si>
  <si>
    <t>ETIOPIA</t>
  </si>
  <si>
    <t>Total ADIS ABEBA</t>
  </si>
  <si>
    <t>MGA</t>
  </si>
  <si>
    <t>MANAGUA</t>
  </si>
  <si>
    <t>NICARAGUA</t>
  </si>
  <si>
    <t>Total MANAGUA</t>
  </si>
  <si>
    <t>Total BRASILIA</t>
  </si>
  <si>
    <t>Total FLORIANOPOLIS</t>
  </si>
  <si>
    <t>Total SALVADOR</t>
  </si>
  <si>
    <t>Total PUNTA CANA</t>
  </si>
  <si>
    <t>Total SAN FRANCISCO</t>
  </si>
  <si>
    <t>Total RECIFE</t>
  </si>
  <si>
    <t>Total BOMBAY</t>
  </si>
  <si>
    <t>Total CUBANA DE AVIACION</t>
  </si>
  <si>
    <t>Total LA HABANA</t>
  </si>
  <si>
    <t>LYS</t>
  </si>
  <si>
    <t>LYON</t>
  </si>
  <si>
    <t>Total LYON</t>
  </si>
  <si>
    <t>MIL</t>
  </si>
  <si>
    <t>MILAN</t>
  </si>
  <si>
    <t>Total MILAN</t>
  </si>
  <si>
    <t xml:space="preserve">Total K.L.M. </t>
  </si>
  <si>
    <t>AVIANCA</t>
  </si>
  <si>
    <t xml:space="preserve">Total IBERIA </t>
  </si>
  <si>
    <t>CGH</t>
  </si>
  <si>
    <t xml:space="preserve">Total ALITALIA </t>
  </si>
  <si>
    <t>LGW</t>
  </si>
  <si>
    <t>LHR</t>
  </si>
  <si>
    <t>STO</t>
  </si>
  <si>
    <t>ESTOCOLMO</t>
  </si>
  <si>
    <t>Total ESTOCOLMO</t>
  </si>
  <si>
    <t>STA. CRUZ DE SIERRA</t>
  </si>
  <si>
    <t>Total STA. CRUZ DE SIERRA</t>
  </si>
  <si>
    <t>Total FLEYTAS MONICA LILIANA</t>
  </si>
  <si>
    <t>KAN</t>
  </si>
  <si>
    <t>KANO</t>
  </si>
  <si>
    <t>NIGERIA</t>
  </si>
  <si>
    <t>Total KANO</t>
  </si>
  <si>
    <t>YHZ</t>
  </si>
  <si>
    <t>HALIFAX  CA</t>
  </si>
  <si>
    <t>Total HALIFAX  CA</t>
  </si>
  <si>
    <t>MDZ</t>
  </si>
  <si>
    <t>TRANSITO</t>
  </si>
  <si>
    <t>PAN</t>
  </si>
  <si>
    <t>Total TRANSITO</t>
  </si>
  <si>
    <t>SHA</t>
  </si>
  <si>
    <t>SHANGHAI</t>
  </si>
  <si>
    <t>Total SHANGHAI</t>
  </si>
  <si>
    <t>BEG</t>
  </si>
  <si>
    <t>BELGRADO</t>
  </si>
  <si>
    <t>YUGOSLAVIA</t>
  </si>
  <si>
    <t>Total BELGRADO</t>
  </si>
  <si>
    <t>MUW</t>
  </si>
  <si>
    <t>GHRISS</t>
  </si>
  <si>
    <t>ARGELIA</t>
  </si>
  <si>
    <t>Total GHRISS</t>
  </si>
  <si>
    <t>DME</t>
  </si>
  <si>
    <t>DEL</t>
  </si>
  <si>
    <t>DELHI</t>
  </si>
  <si>
    <t>Total DELHI</t>
  </si>
  <si>
    <t>MDE</t>
  </si>
  <si>
    <t>MEDELLIN</t>
  </si>
  <si>
    <t>Total MEDELLIN</t>
  </si>
  <si>
    <t>CMN</t>
  </si>
  <si>
    <t>CASA BLANCA</t>
  </si>
  <si>
    <t>MARRUECOS</t>
  </si>
  <si>
    <t>Total CASA BLANCA</t>
  </si>
  <si>
    <t>TIA</t>
  </si>
  <si>
    <t>TIRANA</t>
  </si>
  <si>
    <t>ALBANIA</t>
  </si>
  <si>
    <t>Total TIRANA</t>
  </si>
  <si>
    <t>CPT</t>
  </si>
  <si>
    <t>CIUDAD DEL CABO</t>
  </si>
  <si>
    <t>Total CIUDAD DEL CABO</t>
  </si>
  <si>
    <t>KUL</t>
  </si>
  <si>
    <t>KUALA-LUMPUR</t>
  </si>
  <si>
    <t>MALASIA</t>
  </si>
  <si>
    <t>Total KUALA-LUMPUR</t>
  </si>
  <si>
    <t>VIE</t>
  </si>
  <si>
    <t>VIENA</t>
  </si>
  <si>
    <t>AUSTRIA</t>
  </si>
  <si>
    <t>Total VIENA</t>
  </si>
  <si>
    <t>MNL</t>
  </si>
  <si>
    <t>MANILA</t>
  </si>
  <si>
    <t>FILIPINAS</t>
  </si>
  <si>
    <t>Total MANILA</t>
  </si>
  <si>
    <t>BCN</t>
  </si>
  <si>
    <t>BARCELONA</t>
  </si>
  <si>
    <t>Total BARCELONA</t>
  </si>
  <si>
    <t>SJO</t>
  </si>
  <si>
    <t>SAN JOSE</t>
  </si>
  <si>
    <t>COSTA RICA</t>
  </si>
  <si>
    <t>Total SAN JOSE</t>
  </si>
  <si>
    <t>SAL</t>
  </si>
  <si>
    <t>SAN SALVADOR</t>
  </si>
  <si>
    <t>EL SALVADOR</t>
  </si>
  <si>
    <t>Total SAN SALVADOR</t>
  </si>
  <si>
    <t>SAN</t>
  </si>
  <si>
    <t>SAN DIEGO</t>
  </si>
  <si>
    <t>Total SAN DIEGO</t>
  </si>
  <si>
    <t>POA</t>
  </si>
  <si>
    <t>PORTO ALEGRE</t>
  </si>
  <si>
    <t>Total PORTO ALEGRE</t>
  </si>
  <si>
    <t>BOL</t>
  </si>
  <si>
    <t>BALLY KELLY</t>
  </si>
  <si>
    <t>Total BALLY KELLY</t>
  </si>
  <si>
    <t>AUA</t>
  </si>
  <si>
    <t>ARUBA</t>
  </si>
  <si>
    <t>Total ARUBA</t>
  </si>
  <si>
    <t>NYK</t>
  </si>
  <si>
    <t>NEW YORD</t>
  </si>
  <si>
    <t>Total NEW YORD</t>
  </si>
  <si>
    <t>FOR</t>
  </si>
  <si>
    <t>FORTALEZA</t>
  </si>
  <si>
    <t>Total FORTALEZA</t>
  </si>
  <si>
    <t>SEA</t>
  </si>
  <si>
    <t>SEATTLE</t>
  </si>
  <si>
    <t>Total SEATTLE</t>
  </si>
  <si>
    <t>IEV</t>
  </si>
  <si>
    <t>CBB</t>
  </si>
  <si>
    <t>COCHABAMBA</t>
  </si>
  <si>
    <t>Total COCHABAMBA</t>
  </si>
  <si>
    <t>CTA</t>
  </si>
  <si>
    <t>CATANIA</t>
  </si>
  <si>
    <t>Total CATANIA</t>
  </si>
  <si>
    <t>PUY</t>
  </si>
  <si>
    <t>PULA</t>
  </si>
  <si>
    <t>CROACIA</t>
  </si>
  <si>
    <t>Total PULA</t>
  </si>
  <si>
    <t>PER</t>
  </si>
  <si>
    <t>PERTH WA AU</t>
  </si>
  <si>
    <t>Total PERTH WA AU</t>
  </si>
  <si>
    <t>TUN</t>
  </si>
  <si>
    <t>TUNISIA</t>
  </si>
  <si>
    <t>TUNEZ</t>
  </si>
  <si>
    <t>Total TUNISIA</t>
  </si>
  <si>
    <t>BHZ</t>
  </si>
  <si>
    <t>BELO HORIZONTE</t>
  </si>
  <si>
    <t>Total BELO HORIZONTE</t>
  </si>
  <si>
    <t>MAR</t>
  </si>
  <si>
    <t>MARACAIBO</t>
  </si>
  <si>
    <t>Total MARACAIBO</t>
  </si>
  <si>
    <t>MTY</t>
  </si>
  <si>
    <t>MONTERREY</t>
  </si>
  <si>
    <t>Total MONTERREY</t>
  </si>
  <si>
    <t>DEN</t>
  </si>
  <si>
    <t>DENVER COLORADO</t>
  </si>
  <si>
    <t>Total DENVER COLORADO</t>
  </si>
  <si>
    <t>TOTAL GENERAL</t>
  </si>
  <si>
    <t>Total BOLIVIANA DE AVIACION</t>
  </si>
  <si>
    <t>Total AIR NEW ZEALAND</t>
  </si>
  <si>
    <t>Total ETHIOPIAN</t>
  </si>
  <si>
    <t xml:space="preserve">Total FEDERAL EXPRESS </t>
  </si>
  <si>
    <t xml:space="preserve">Total EMIRATES </t>
  </si>
  <si>
    <t xml:space="preserve">Total DELTA </t>
  </si>
  <si>
    <t>Total PRODEXPO</t>
  </si>
  <si>
    <t>Total DHL EXPRESS</t>
  </si>
  <si>
    <t>Total AIR EUROPA</t>
  </si>
  <si>
    <t>Total AEROLINEAS ARG.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</si>
</sst>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1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b/>
      <sz val="9"/>
      <name val="Arial Unicode MS"/>
      <family val="2"/>
    </font>
    <font>
      <sz val="9"/>
      <name val="Arial Unicode MS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11"/>
      <name val="Garamond"/>
      <family val="1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Fill="1"/>
    <xf numFmtId="0" fontId="2" fillId="0" borderId="4" xfId="0" applyFont="1" applyFill="1" applyBorder="1"/>
    <xf numFmtId="3" fontId="3" fillId="0" borderId="4" xfId="0" applyNumberFormat="1" applyFont="1" applyFill="1" applyBorder="1"/>
    <xf numFmtId="3" fontId="3" fillId="0" borderId="5" xfId="0" applyNumberFormat="1" applyFont="1" applyFill="1" applyBorder="1"/>
    <xf numFmtId="3" fontId="3" fillId="0" borderId="6" xfId="0" applyNumberFormat="1" applyFont="1" applyFill="1" applyBorder="1"/>
    <xf numFmtId="0" fontId="2" fillId="0" borderId="7" xfId="0" applyFont="1" applyFill="1" applyBorder="1"/>
    <xf numFmtId="3" fontId="3" fillId="0" borderId="7" xfId="0" applyNumberFormat="1" applyFont="1" applyFill="1" applyBorder="1"/>
    <xf numFmtId="3" fontId="3" fillId="0" borderId="8" xfId="0" applyNumberFormat="1" applyFont="1" applyFill="1" applyBorder="1"/>
    <xf numFmtId="3" fontId="3" fillId="0" borderId="9" xfId="0" applyNumberFormat="1" applyFont="1" applyFill="1" applyBorder="1"/>
    <xf numFmtId="0" fontId="2" fillId="0" borderId="10" xfId="0" applyFont="1" applyFill="1" applyBorder="1"/>
    <xf numFmtId="3" fontId="3" fillId="0" borderId="10" xfId="0" applyNumberFormat="1" applyFont="1" applyFill="1" applyBorder="1"/>
    <xf numFmtId="3" fontId="3" fillId="0" borderId="11" xfId="0" applyNumberFormat="1" applyFont="1" applyFill="1" applyBorder="1"/>
    <xf numFmtId="3" fontId="3" fillId="0" borderId="12" xfId="0" applyNumberFormat="1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2" fillId="0" borderId="13" xfId="0" applyFont="1" applyFill="1" applyBorder="1" applyAlignment="1">
      <alignment horizontal="center"/>
    </xf>
    <xf numFmtId="3" fontId="0" fillId="0" borderId="0" xfId="0" applyNumberFormat="1" applyFill="1"/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/>
    <xf numFmtId="3" fontId="5" fillId="0" borderId="15" xfId="0" applyNumberFormat="1" applyFont="1" applyFill="1" applyBorder="1"/>
    <xf numFmtId="3" fontId="5" fillId="0" borderId="0" xfId="0" applyNumberFormat="1" applyFont="1" applyFill="1" applyBorder="1"/>
    <xf numFmtId="3" fontId="5" fillId="0" borderId="16" xfId="0" applyNumberFormat="1" applyFont="1" applyFill="1" applyBorder="1"/>
    <xf numFmtId="0" fontId="4" fillId="0" borderId="17" xfId="0" applyFont="1" applyFill="1" applyBorder="1"/>
    <xf numFmtId="3" fontId="5" fillId="0" borderId="18" xfId="0" applyNumberFormat="1" applyFont="1" applyFill="1" applyBorder="1"/>
    <xf numFmtId="3" fontId="5" fillId="0" borderId="17" xfId="0" applyNumberFormat="1" applyFont="1" applyFill="1" applyBorder="1"/>
    <xf numFmtId="3" fontId="5" fillId="0" borderId="19" xfId="0" applyNumberFormat="1" applyFont="1" applyFill="1" applyBorder="1"/>
    <xf numFmtId="0" fontId="4" fillId="0" borderId="20" xfId="0" applyFont="1" applyFill="1" applyBorder="1"/>
    <xf numFmtId="3" fontId="5" fillId="0" borderId="21" xfId="0" applyNumberFormat="1" applyFont="1" applyFill="1" applyBorder="1"/>
    <xf numFmtId="3" fontId="5" fillId="0" borderId="20" xfId="0" applyNumberFormat="1" applyFont="1" applyFill="1" applyBorder="1"/>
    <xf numFmtId="3" fontId="5" fillId="0" borderId="22" xfId="0" applyNumberFormat="1" applyFont="1" applyFill="1" applyBorder="1"/>
    <xf numFmtId="0" fontId="6" fillId="0" borderId="0" xfId="0" applyFont="1" applyFill="1"/>
    <xf numFmtId="0" fontId="2" fillId="0" borderId="22" xfId="0" applyFont="1" applyFill="1" applyBorder="1" applyAlignment="1">
      <alignment horizontal="center"/>
    </xf>
    <xf numFmtId="0" fontId="4" fillId="3" borderId="17" xfId="0" applyFont="1" applyFill="1" applyBorder="1"/>
    <xf numFmtId="3" fontId="5" fillId="3" borderId="18" xfId="0" applyNumberFormat="1" applyFont="1" applyFill="1" applyBorder="1"/>
    <xf numFmtId="3" fontId="5" fillId="3" borderId="17" xfId="0" applyNumberFormat="1" applyFont="1" applyFill="1" applyBorder="1"/>
    <xf numFmtId="3" fontId="5" fillId="3" borderId="19" xfId="0" applyNumberFormat="1" applyFont="1" applyFill="1" applyBorder="1"/>
    <xf numFmtId="0" fontId="4" fillId="3" borderId="20" xfId="0" applyFont="1" applyFill="1" applyBorder="1"/>
    <xf numFmtId="3" fontId="5" fillId="3" borderId="21" xfId="0" applyNumberFormat="1" applyFont="1" applyFill="1" applyBorder="1"/>
    <xf numFmtId="3" fontId="5" fillId="3" borderId="20" xfId="0" applyNumberFormat="1" applyFont="1" applyFill="1" applyBorder="1"/>
    <xf numFmtId="3" fontId="5" fillId="3" borderId="22" xfId="0" applyNumberFormat="1" applyFont="1" applyFill="1" applyBorder="1"/>
    <xf numFmtId="0" fontId="4" fillId="4" borderId="17" xfId="0" applyFont="1" applyFill="1" applyBorder="1"/>
    <xf numFmtId="0" fontId="4" fillId="4" borderId="20" xfId="0" applyFont="1" applyFill="1" applyBorder="1"/>
    <xf numFmtId="0" fontId="1" fillId="0" borderId="0" xfId="0" applyFont="1" applyFill="1" applyBorder="1" applyAlignment="1">
      <alignment horizontal="center" vertical="center"/>
    </xf>
    <xf numFmtId="3" fontId="4" fillId="4" borderId="18" xfId="0" applyNumberFormat="1" applyFont="1" applyFill="1" applyBorder="1"/>
    <xf numFmtId="3" fontId="4" fillId="4" borderId="17" xfId="0" applyNumberFormat="1" applyFont="1" applyFill="1" applyBorder="1"/>
    <xf numFmtId="3" fontId="4" fillId="4" borderId="19" xfId="0" applyNumberFormat="1" applyFont="1" applyFill="1" applyBorder="1"/>
    <xf numFmtId="3" fontId="4" fillId="4" borderId="21" xfId="0" applyNumberFormat="1" applyFont="1" applyFill="1" applyBorder="1"/>
    <xf numFmtId="3" fontId="4" fillId="4" borderId="20" xfId="0" applyNumberFormat="1" applyFont="1" applyFill="1" applyBorder="1"/>
    <xf numFmtId="3" fontId="4" fillId="4" borderId="22" xfId="0" applyNumberFormat="1" applyFont="1" applyFill="1" applyBorder="1"/>
    <xf numFmtId="3" fontId="3" fillId="0" borderId="6" xfId="0" applyNumberFormat="1" applyFont="1" applyFill="1" applyBorder="1"/>
    <xf numFmtId="3" fontId="3" fillId="0" borderId="9" xfId="0" applyNumberFormat="1" applyFont="1" applyFill="1" applyBorder="1"/>
    <xf numFmtId="3" fontId="3" fillId="0" borderId="12" xfId="0" applyNumberFormat="1" applyFont="1" applyFill="1" applyBorder="1"/>
    <xf numFmtId="3" fontId="2" fillId="0" borderId="1" xfId="0" applyNumberFormat="1" applyFont="1" applyFill="1" applyBorder="1"/>
    <xf numFmtId="3" fontId="3" fillId="0" borderId="4" xfId="0" applyNumberFormat="1" applyFont="1" applyFill="1" applyBorder="1"/>
    <xf numFmtId="3" fontId="3" fillId="0" borderId="7" xfId="0" applyNumberFormat="1" applyFont="1" applyFill="1" applyBorder="1"/>
    <xf numFmtId="3" fontId="3" fillId="0" borderId="10" xfId="0" applyNumberFormat="1" applyFont="1" applyFill="1" applyBorder="1"/>
    <xf numFmtId="3" fontId="2" fillId="0" borderId="1" xfId="0" applyNumberFormat="1" applyFont="1" applyFill="1" applyBorder="1"/>
    <xf numFmtId="0" fontId="1" fillId="0" borderId="18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5" borderId="0" xfId="0" applyFont="1" applyFill="1"/>
    <xf numFmtId="3" fontId="10" fillId="5" borderId="0" xfId="0" applyNumberFormat="1" applyFont="1" applyFill="1"/>
    <xf numFmtId="0" fontId="8" fillId="0" borderId="24" xfId="0" applyFont="1" applyBorder="1" applyAlignment="1">
      <alignment horizontal="center"/>
    </xf>
    <xf numFmtId="0" fontId="0" fillId="0" borderId="24" xfId="0" applyBorder="1"/>
    <xf numFmtId="3" fontId="0" fillId="0" borderId="24" xfId="0" applyNumberFormat="1" applyBorder="1"/>
    <xf numFmtId="0" fontId="8" fillId="0" borderId="24" xfId="0" applyFont="1" applyBorder="1"/>
    <xf numFmtId="3" fontId="8" fillId="0" borderId="24" xfId="0" applyNumberFormat="1" applyFont="1" applyBorder="1"/>
    <xf numFmtId="0" fontId="9" fillId="0" borderId="24" xfId="0" applyFont="1" applyBorder="1"/>
    <xf numFmtId="3" fontId="9" fillId="0" borderId="24" xfId="0" applyNumberFormat="1" applyFont="1" applyBorder="1"/>
  </cellXfs>
  <cellStyles count="2">
    <cellStyle name="Millares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4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Evolución de la carga total de importación</a:t>
            </a:r>
          </a:p>
        </c:rich>
      </c:tx>
      <c:layout/>
      <c:overlay val="0"/>
      <c:spPr>
        <a:noFill/>
        <a:ln w="25400"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2338880700701081"/>
          <c:y val="0.23532654038287709"/>
          <c:w val="0.81424450183162056"/>
          <c:h val="0.5317998255519838"/>
        </c:manualLayout>
      </c:layout>
      <c:lineChart>
        <c:grouping val="standard"/>
        <c:varyColors val="0"/>
        <c:ser>
          <c:idx val="3"/>
          <c:order val="0"/>
          <c:tx>
            <c:strRef>
              <c:f>Importación!$B$3</c:f>
              <c:strCache>
                <c:ptCount val="1"/>
                <c:pt idx="0">
                  <c:v>2014</c:v>
                </c:pt>
              </c:strCache>
            </c:strRef>
          </c:tx>
          <c:spPr>
            <a:ln w="15875">
              <a:prstDash val="sysDot"/>
            </a:ln>
          </c:spPr>
          <c:marker>
            <c:symbol val="x"/>
            <c:size val="6"/>
          </c:marker>
          <c:cat>
            <c:strRef>
              <c:f>[3]HISTORICO!$B$5:$B$16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Importación!$B$4:$B$15</c:f>
              <c:numCache>
                <c:formatCode>#,##0</c:formatCode>
                <c:ptCount val="12"/>
                <c:pt idx="0">
                  <c:v>7963.2024060000022</c:v>
                </c:pt>
                <c:pt idx="1">
                  <c:v>7288.1125329999977</c:v>
                </c:pt>
                <c:pt idx="2">
                  <c:v>8449.3381510000017</c:v>
                </c:pt>
                <c:pt idx="3">
                  <c:v>7595.8919760000017</c:v>
                </c:pt>
                <c:pt idx="4">
                  <c:v>7699.6750590000001</c:v>
                </c:pt>
                <c:pt idx="5">
                  <c:v>7916.0292480000062</c:v>
                </c:pt>
                <c:pt idx="6">
                  <c:v>7517.750094</c:v>
                </c:pt>
                <c:pt idx="7">
                  <c:v>7235.9991309999987</c:v>
                </c:pt>
                <c:pt idx="8">
                  <c:v>6667.5364459999983</c:v>
                </c:pt>
                <c:pt idx="9">
                  <c:v>7759.0642659999994</c:v>
                </c:pt>
                <c:pt idx="10">
                  <c:v>8537.316093999998</c:v>
                </c:pt>
                <c:pt idx="11">
                  <c:v>7539.5638730000019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Importación!$C$3</c:f>
              <c:strCache>
                <c:ptCount val="1"/>
                <c:pt idx="0">
                  <c:v>2015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ysDot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[3]HISTORICO!$B$5:$B$16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Importación!$C$4:$C$15</c:f>
              <c:numCache>
                <c:formatCode>#,##0</c:formatCode>
                <c:ptCount val="12"/>
                <c:pt idx="0">
                  <c:v>6745.607415999998</c:v>
                </c:pt>
                <c:pt idx="1">
                  <c:v>7194.268930000002</c:v>
                </c:pt>
                <c:pt idx="2">
                  <c:v>7983.2903799999995</c:v>
                </c:pt>
                <c:pt idx="3">
                  <c:v>7831.1818720000028</c:v>
                </c:pt>
                <c:pt idx="4">
                  <c:v>7817.0511850000021</c:v>
                </c:pt>
                <c:pt idx="5">
                  <c:v>8447.9169839999995</c:v>
                </c:pt>
                <c:pt idx="6">
                  <c:v>8419.9218949999977</c:v>
                </c:pt>
                <c:pt idx="7">
                  <c:v>8306.1385839999966</c:v>
                </c:pt>
                <c:pt idx="8">
                  <c:v>8579.5189530000025</c:v>
                </c:pt>
                <c:pt idx="9">
                  <c:v>8607.8811860000023</c:v>
                </c:pt>
                <c:pt idx="10">
                  <c:v>8546.5800989999989</c:v>
                </c:pt>
                <c:pt idx="11">
                  <c:v>8082.9775910000008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Importación!$D$3</c:f>
              <c:strCache>
                <c:ptCount val="1"/>
                <c:pt idx="0">
                  <c:v>2016</c:v>
                </c:pt>
              </c:strCache>
            </c:strRef>
          </c:tx>
          <c:spPr>
            <a:ln w="15875">
              <a:solidFill>
                <a:srgbClr val="92D050"/>
              </a:solidFill>
              <a:prstDash val="sysDot"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val>
            <c:numRef>
              <c:f>Importación!$D$4:$D$15</c:f>
              <c:numCache>
                <c:formatCode>#,##0</c:formatCode>
                <c:ptCount val="12"/>
                <c:pt idx="0">
                  <c:v>7193.0392490000004</c:v>
                </c:pt>
                <c:pt idx="1">
                  <c:v>7625.1935760000015</c:v>
                </c:pt>
                <c:pt idx="2">
                  <c:v>7992.2229969999989</c:v>
                </c:pt>
                <c:pt idx="3">
                  <c:v>7732.3394899999985</c:v>
                </c:pt>
                <c:pt idx="4">
                  <c:v>7845.5321320000021</c:v>
                </c:pt>
                <c:pt idx="5">
                  <c:v>7528.7911279999989</c:v>
                </c:pt>
                <c:pt idx="6">
                  <c:v>7784.2631679999986</c:v>
                </c:pt>
                <c:pt idx="7">
                  <c:v>8149.931071</c:v>
                </c:pt>
                <c:pt idx="8">
                  <c:v>8170.6140359999981</c:v>
                </c:pt>
                <c:pt idx="9">
                  <c:v>9289.4672550000014</c:v>
                </c:pt>
                <c:pt idx="10">
                  <c:v>8882.494537999999</c:v>
                </c:pt>
                <c:pt idx="11">
                  <c:v>8415.1979379999993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Importación!$E$3</c:f>
              <c:strCache>
                <c:ptCount val="1"/>
                <c:pt idx="0">
                  <c:v>2017</c:v>
                </c:pt>
              </c:strCache>
            </c:strRef>
          </c:tx>
          <c:spPr>
            <a:ln w="15875">
              <a:prstDash val="sysDot"/>
            </a:ln>
          </c:spPr>
          <c:marker>
            <c:symbol val="diamond"/>
            <c:size val="7"/>
            <c:spPr>
              <a:ln>
                <a:solidFill>
                  <a:schemeClr val="accent1">
                    <a:lumMod val="20000"/>
                    <a:lumOff val="80000"/>
                  </a:schemeClr>
                </a:solidFill>
              </a:ln>
              <a:scene3d>
                <a:camera prst="orthographicFront"/>
                <a:lightRig rig="threePt" dir="t"/>
              </a:scene3d>
              <a:sp3d>
                <a:bevelT prst="relaxedInset"/>
              </a:sp3d>
            </c:spPr>
          </c:marker>
          <c:dPt>
            <c:idx val="0"/>
            <c:marker>
              <c:spPr>
                <a:scene3d>
                  <a:camera prst="orthographicFront"/>
                  <a:lightRig rig="threePt" dir="t"/>
                </a:scene3d>
                <a:sp3d>
                  <a:bevelT prst="relaxedInset"/>
                </a:sp3d>
              </c:spPr>
            </c:marker>
            <c:bubble3D val="0"/>
          </c:dPt>
          <c:val>
            <c:numRef>
              <c:f>Importación!$E$4:$E$15</c:f>
              <c:numCache>
                <c:formatCode>#,##0</c:formatCode>
                <c:ptCount val="12"/>
                <c:pt idx="0">
                  <c:v>7560.1688759999979</c:v>
                </c:pt>
                <c:pt idx="1">
                  <c:v>7288.7178669999994</c:v>
                </c:pt>
                <c:pt idx="2">
                  <c:v>8218.2198800000006</c:v>
                </c:pt>
                <c:pt idx="3">
                  <c:v>7859.3304239999989</c:v>
                </c:pt>
                <c:pt idx="4">
                  <c:v>8717.3265800000027</c:v>
                </c:pt>
                <c:pt idx="5">
                  <c:v>8953.0105519999961</c:v>
                </c:pt>
                <c:pt idx="6">
                  <c:v>9694.9873189999962</c:v>
                </c:pt>
                <c:pt idx="7">
                  <c:v>10031.315034000005</c:v>
                </c:pt>
                <c:pt idx="8">
                  <c:v>9506.6294170000019</c:v>
                </c:pt>
                <c:pt idx="9">
                  <c:v>11085.043061</c:v>
                </c:pt>
                <c:pt idx="10">
                  <c:v>11324.497502</c:v>
                </c:pt>
                <c:pt idx="11">
                  <c:v>10782.277474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Importación!$F$3</c:f>
              <c:strCache>
                <c:ptCount val="1"/>
                <c:pt idx="0">
                  <c:v>2018</c:v>
                </c:pt>
              </c:strCache>
            </c:strRef>
          </c:tx>
          <c:spPr>
            <a:ln w="25400"/>
          </c:spPr>
          <c:marker>
            <c:symbol val="circle"/>
            <c:size val="10"/>
            <c:spPr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val>
            <c:numRef>
              <c:f>Importación!$F$4:$F$15</c:f>
              <c:numCache>
                <c:formatCode>#,##0</c:formatCode>
                <c:ptCount val="12"/>
                <c:pt idx="0">
                  <c:v>9061.7237900000055</c:v>
                </c:pt>
                <c:pt idx="1">
                  <c:v>8829.6322040000032</c:v>
                </c:pt>
                <c:pt idx="2">
                  <c:v>10027.862553000004</c:v>
                </c:pt>
                <c:pt idx="3">
                  <c:v>10133.262429000002</c:v>
                </c:pt>
                <c:pt idx="4">
                  <c:v>9887.967881999999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290832"/>
        <c:axId val="363290440"/>
      </c:lineChart>
      <c:catAx>
        <c:axId val="36329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s-ES"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363290440"/>
        <c:crosses val="autoZero"/>
        <c:auto val="1"/>
        <c:lblAlgn val="ctr"/>
        <c:lblOffset val="100"/>
        <c:noMultiLvlLbl val="0"/>
      </c:catAx>
      <c:valAx>
        <c:axId val="363290440"/>
        <c:scaling>
          <c:orientation val="minMax"/>
          <c:max val="12000"/>
          <c:min val="4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s-ES" sz="1000" b="1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rPr lang="es-ES"/>
                  <a:t>TONELADAS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s-ES"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363290832"/>
        <c:crosses val="autoZero"/>
        <c:crossBetween val="between"/>
        <c:majorUnit val="2000"/>
        <c:minorUnit val="2000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cap="rnd">
          <a:noFill/>
          <a:beve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lang="es-ES" sz="7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25400" cmpd="dbl">
      <a:noFill/>
    </a:ln>
    <a:effectLst>
      <a:outerShdw blurRad="50800" dist="38100" dir="5400000" algn="t" rotWithShape="0">
        <a:prstClr val="black">
          <a:alpha val="40000"/>
        </a:prstClr>
      </a:outerShdw>
      <a:softEdge rad="38100"/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Unicode MS"/>
          <a:ea typeface="Arial Unicode MS"/>
          <a:cs typeface="Arial Unicode MS"/>
        </a:defRPr>
      </a:pPr>
      <a:endParaRPr lang="es-AR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Evolución de la carga total de Exportación</a:t>
            </a:r>
          </a:p>
        </c:rich>
      </c:tx>
      <c:layout/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2199759405074359"/>
          <c:y val="0.15825064008388198"/>
          <c:w val="0.83633573928258964"/>
          <c:h val="0.60250295391026443"/>
        </c:manualLayout>
      </c:layout>
      <c:lineChart>
        <c:grouping val="standard"/>
        <c:varyColors val="0"/>
        <c:ser>
          <c:idx val="0"/>
          <c:order val="0"/>
          <c:tx>
            <c:strRef>
              <c:f>Exportación!$B$3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>
                <a:solidFill>
                  <a:schemeClr val="accent1"/>
                </a:solidFill>
                <a:prstDash val="sysDot"/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Exportación!$B$4:$B$15</c:f>
              <c:numCache>
                <c:formatCode>#,##0</c:formatCode>
                <c:ptCount val="12"/>
                <c:pt idx="0">
                  <c:v>8288.7860000000001</c:v>
                </c:pt>
                <c:pt idx="1">
                  <c:v>7659.8739999999998</c:v>
                </c:pt>
                <c:pt idx="2">
                  <c:v>9932.1749999999993</c:v>
                </c:pt>
                <c:pt idx="3">
                  <c:v>8849.9680000000008</c:v>
                </c:pt>
                <c:pt idx="4">
                  <c:v>8986.9920000000002</c:v>
                </c:pt>
                <c:pt idx="5">
                  <c:v>7579.357</c:v>
                </c:pt>
                <c:pt idx="6">
                  <c:v>6863.1610000000001</c:v>
                </c:pt>
                <c:pt idx="7">
                  <c:v>7527.482</c:v>
                </c:pt>
                <c:pt idx="8">
                  <c:v>6918.4960000000001</c:v>
                </c:pt>
                <c:pt idx="9">
                  <c:v>14679.982</c:v>
                </c:pt>
                <c:pt idx="10">
                  <c:v>13635.172</c:v>
                </c:pt>
                <c:pt idx="11">
                  <c:v>10781.224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Exportación!$C$3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Exportación!$C$4:$C$15</c:f>
              <c:numCache>
                <c:formatCode>#,##0</c:formatCode>
                <c:ptCount val="12"/>
                <c:pt idx="0">
                  <c:v>6642.9040000000005</c:v>
                </c:pt>
                <c:pt idx="1">
                  <c:v>5379.1859999999997</c:v>
                </c:pt>
                <c:pt idx="2">
                  <c:v>6367.8119999999999</c:v>
                </c:pt>
                <c:pt idx="3">
                  <c:v>6491.451</c:v>
                </c:pt>
                <c:pt idx="4">
                  <c:v>6530.18</c:v>
                </c:pt>
                <c:pt idx="5">
                  <c:v>6977.39</c:v>
                </c:pt>
                <c:pt idx="6">
                  <c:v>5191.2790000000005</c:v>
                </c:pt>
                <c:pt idx="7">
                  <c:v>7298.8320000000003</c:v>
                </c:pt>
                <c:pt idx="8">
                  <c:v>7810.5190000000002</c:v>
                </c:pt>
                <c:pt idx="9">
                  <c:v>11515.627</c:v>
                </c:pt>
                <c:pt idx="10">
                  <c:v>13883.74</c:v>
                </c:pt>
                <c:pt idx="11">
                  <c:v>10612.565000000001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Exportación!$D$3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Exportación!$D$4:$D$15</c:f>
              <c:numCache>
                <c:formatCode>#,##0</c:formatCode>
                <c:ptCount val="12"/>
                <c:pt idx="0">
                  <c:v>7040.8869999999997</c:v>
                </c:pt>
                <c:pt idx="1">
                  <c:v>6878.8770000000004</c:v>
                </c:pt>
                <c:pt idx="2">
                  <c:v>6214.4009999999998</c:v>
                </c:pt>
                <c:pt idx="3">
                  <c:v>6841.6620000000003</c:v>
                </c:pt>
                <c:pt idx="4">
                  <c:v>6978.84</c:v>
                </c:pt>
                <c:pt idx="5">
                  <c:v>5816.16</c:v>
                </c:pt>
                <c:pt idx="6">
                  <c:v>7047.576</c:v>
                </c:pt>
                <c:pt idx="7">
                  <c:v>6976.6163499999993</c:v>
                </c:pt>
                <c:pt idx="8">
                  <c:v>7491.1727150000015</c:v>
                </c:pt>
                <c:pt idx="9">
                  <c:v>13227.331694999999</c:v>
                </c:pt>
                <c:pt idx="10">
                  <c:v>13324.875820999998</c:v>
                </c:pt>
                <c:pt idx="11">
                  <c:v>10004.616272999996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Exportación!$E$3</c:f>
              <c:strCache>
                <c:ptCount val="1"/>
                <c:pt idx="0">
                  <c:v>2017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Exportación!$E$4:$E$15</c:f>
              <c:numCache>
                <c:formatCode>#,##0</c:formatCode>
                <c:ptCount val="12"/>
                <c:pt idx="0">
                  <c:v>6869.2938200000008</c:v>
                </c:pt>
                <c:pt idx="1">
                  <c:v>7397.9992499999998</c:v>
                </c:pt>
                <c:pt idx="2">
                  <c:v>8507.6260199999997</c:v>
                </c:pt>
                <c:pt idx="3">
                  <c:v>7094.7024190000002</c:v>
                </c:pt>
                <c:pt idx="4">
                  <c:v>7456.6276410000009</c:v>
                </c:pt>
                <c:pt idx="5">
                  <c:v>6683.2576499999996</c:v>
                </c:pt>
                <c:pt idx="6">
                  <c:v>7003.1070449999997</c:v>
                </c:pt>
                <c:pt idx="7">
                  <c:v>6813.1688999999997</c:v>
                </c:pt>
                <c:pt idx="8">
                  <c:v>8860.5881300000001</c:v>
                </c:pt>
                <c:pt idx="9">
                  <c:v>14225.144839999999</c:v>
                </c:pt>
                <c:pt idx="10">
                  <c:v>11488.40869</c:v>
                </c:pt>
                <c:pt idx="11">
                  <c:v>12655.709638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Exportación!$F$3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Exportación!$F$4:$F$15</c:f>
              <c:numCache>
                <c:formatCode>#,##0</c:formatCode>
                <c:ptCount val="12"/>
                <c:pt idx="0">
                  <c:v>9567.7252600000029</c:v>
                </c:pt>
                <c:pt idx="1">
                  <c:v>8819.1105200000002</c:v>
                </c:pt>
                <c:pt idx="2">
                  <c:v>11362.670049999999</c:v>
                </c:pt>
                <c:pt idx="3">
                  <c:v>10032.541614999998</c:v>
                </c:pt>
                <c:pt idx="4">
                  <c:v>8167.5173699999996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357776"/>
        <c:axId val="364356992"/>
      </c:lineChart>
      <c:catAx>
        <c:axId val="36435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s-AR"/>
          </a:p>
        </c:txPr>
        <c:crossAx val="364356992"/>
        <c:crosses val="autoZero"/>
        <c:auto val="1"/>
        <c:lblAlgn val="ctr"/>
        <c:lblOffset val="100"/>
        <c:noMultiLvlLbl val="0"/>
      </c:catAx>
      <c:valAx>
        <c:axId val="36435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s-AR"/>
          </a:p>
        </c:txPr>
        <c:crossAx val="364357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lang="es-E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AR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Carga Perecedera</a:t>
            </a:r>
          </a:p>
        </c:rich>
      </c:tx>
      <c:layout>
        <c:manualLayout>
          <c:xMode val="edge"/>
          <c:yMode val="edge"/>
          <c:x val="0.3977241502731288"/>
          <c:y val="5.1601572760488108E-2"/>
        </c:manualLayout>
      </c:layout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8.3305628466452161E-2"/>
          <c:y val="0.17936099614219106"/>
          <c:w val="0.87751858357998203"/>
          <c:h val="0.55937299906476601"/>
        </c:manualLayout>
      </c:layout>
      <c:lineChart>
        <c:grouping val="standard"/>
        <c:varyColors val="0"/>
        <c:ser>
          <c:idx val="0"/>
          <c:order val="0"/>
          <c:tx>
            <c:strRef>
              <c:f>Perecedero!$A$4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square"/>
            <c:size val="7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Perecedero!$C$5:$N$5</c:f>
              <c:numCache>
                <c:formatCode>#,##0</c:formatCode>
                <c:ptCount val="12"/>
                <c:pt idx="0">
                  <c:v>4205</c:v>
                </c:pt>
                <c:pt idx="1">
                  <c:v>3220</c:v>
                </c:pt>
                <c:pt idx="2">
                  <c:v>3228</c:v>
                </c:pt>
                <c:pt idx="3">
                  <c:v>2860</c:v>
                </c:pt>
                <c:pt idx="4">
                  <c:v>4201</c:v>
                </c:pt>
                <c:pt idx="5">
                  <c:v>3760</c:v>
                </c:pt>
                <c:pt idx="6">
                  <c:v>3257</c:v>
                </c:pt>
                <c:pt idx="7">
                  <c:v>3778.3789999999999</c:v>
                </c:pt>
                <c:pt idx="8">
                  <c:v>3728.9360000000001</c:v>
                </c:pt>
                <c:pt idx="9">
                  <c:v>10853.548000000001</c:v>
                </c:pt>
                <c:pt idx="10">
                  <c:v>9991</c:v>
                </c:pt>
                <c:pt idx="11">
                  <c:v>7090.6959999999999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Perecedero!$A$6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triangle"/>
            <c:size val="7"/>
            <c:spPr>
              <a:solidFill>
                <a:schemeClr val="accent2"/>
              </a:solidFill>
              <a:ln w="12700">
                <a:solidFill>
                  <a:schemeClr val="accent2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Perecedero!$C$7:$N$7</c:f>
              <c:numCache>
                <c:formatCode>#,##0</c:formatCode>
                <c:ptCount val="12"/>
                <c:pt idx="0">
                  <c:v>3146.777</c:v>
                </c:pt>
                <c:pt idx="1">
                  <c:v>2288.1840000000002</c:v>
                </c:pt>
                <c:pt idx="2">
                  <c:v>2478</c:v>
                </c:pt>
                <c:pt idx="3">
                  <c:v>1863</c:v>
                </c:pt>
                <c:pt idx="4">
                  <c:v>3038</c:v>
                </c:pt>
                <c:pt idx="5">
                  <c:v>3648</c:v>
                </c:pt>
                <c:pt idx="6">
                  <c:v>2054</c:v>
                </c:pt>
                <c:pt idx="7">
                  <c:v>3935</c:v>
                </c:pt>
                <c:pt idx="8">
                  <c:v>4412</c:v>
                </c:pt>
                <c:pt idx="9">
                  <c:v>7995</c:v>
                </c:pt>
                <c:pt idx="10">
                  <c:v>10620</c:v>
                </c:pt>
                <c:pt idx="11">
                  <c:v>7381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Perecedero!$A$8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diamond"/>
            <c:size val="7"/>
            <c:spPr>
              <a:solidFill>
                <a:schemeClr val="accent3"/>
              </a:solidFill>
              <a:ln w="15875">
                <a:solidFill>
                  <a:schemeClr val="accent3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Perecedero!$C$9:$N$9</c:f>
              <c:numCache>
                <c:formatCode>#,##0</c:formatCode>
                <c:ptCount val="12"/>
                <c:pt idx="0">
                  <c:v>4239</c:v>
                </c:pt>
                <c:pt idx="1">
                  <c:v>3864</c:v>
                </c:pt>
                <c:pt idx="2">
                  <c:v>2252</c:v>
                </c:pt>
                <c:pt idx="3">
                  <c:v>2542</c:v>
                </c:pt>
                <c:pt idx="4">
                  <c:v>3223</c:v>
                </c:pt>
                <c:pt idx="5">
                  <c:v>3115</c:v>
                </c:pt>
                <c:pt idx="6">
                  <c:v>3644</c:v>
                </c:pt>
                <c:pt idx="7">
                  <c:v>3882</c:v>
                </c:pt>
                <c:pt idx="8">
                  <c:v>4147</c:v>
                </c:pt>
                <c:pt idx="9">
                  <c:v>9701</c:v>
                </c:pt>
                <c:pt idx="10">
                  <c:v>9959</c:v>
                </c:pt>
                <c:pt idx="11">
                  <c:v>6614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Perecedero!$A$10</c:f>
              <c:strCache>
                <c:ptCount val="1"/>
                <c:pt idx="0">
                  <c:v>2017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x"/>
            <c:size val="5"/>
            <c:spPr>
              <a:noFill/>
              <a:ln w="12700">
                <a:solidFill>
                  <a:schemeClr val="accent4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Perecedero!$C$11:$N$11</c:f>
              <c:numCache>
                <c:formatCode>#,##0</c:formatCode>
                <c:ptCount val="12"/>
                <c:pt idx="0">
                  <c:v>4193</c:v>
                </c:pt>
                <c:pt idx="1">
                  <c:v>3543</c:v>
                </c:pt>
                <c:pt idx="2">
                  <c:v>3406</c:v>
                </c:pt>
                <c:pt idx="3">
                  <c:v>2825</c:v>
                </c:pt>
                <c:pt idx="4">
                  <c:v>3360</c:v>
                </c:pt>
                <c:pt idx="5">
                  <c:v>2967</c:v>
                </c:pt>
                <c:pt idx="6">
                  <c:v>3680</c:v>
                </c:pt>
                <c:pt idx="7">
                  <c:v>3445</c:v>
                </c:pt>
                <c:pt idx="8">
                  <c:v>5321</c:v>
                </c:pt>
                <c:pt idx="9">
                  <c:v>10781</c:v>
                </c:pt>
                <c:pt idx="10">
                  <c:v>7863</c:v>
                </c:pt>
                <c:pt idx="11">
                  <c:v>8555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Perecedero!$A$12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Perecedero!$C$13:$N$13</c:f>
              <c:numCache>
                <c:formatCode>#,##0</c:formatCode>
                <c:ptCount val="12"/>
                <c:pt idx="0">
                  <c:v>5656</c:v>
                </c:pt>
                <c:pt idx="1">
                  <c:v>4969</c:v>
                </c:pt>
                <c:pt idx="2">
                  <c:v>5516</c:v>
                </c:pt>
                <c:pt idx="3">
                  <c:v>4007</c:v>
                </c:pt>
                <c:pt idx="4">
                  <c:v>3094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291616"/>
        <c:axId val="373552480"/>
      </c:lineChart>
      <c:catAx>
        <c:axId val="36329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73552480"/>
        <c:crosses val="autoZero"/>
        <c:auto val="1"/>
        <c:lblAlgn val="ctr"/>
        <c:lblOffset val="100"/>
        <c:noMultiLvlLbl val="0"/>
      </c:catAx>
      <c:valAx>
        <c:axId val="373552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63291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134862746569798"/>
          <c:y val="0.86682205296821424"/>
          <c:w val="0.45278155455618219"/>
          <c:h val="8.764714753723786E-2"/>
        </c:manualLayout>
      </c:layout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lang="es-E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A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19048</xdr:rowOff>
    </xdr:from>
    <xdr:to>
      <xdr:col>6</xdr:col>
      <xdr:colOff>686209</xdr:colOff>
      <xdr:row>35</xdr:row>
      <xdr:rowOff>71693</xdr:rowOff>
    </xdr:to>
    <xdr:graphicFrame macro="">
      <xdr:nvGraphicFramePr>
        <xdr:cNvPr id="218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52386</xdr:colOff>
      <xdr:row>17</xdr:row>
      <xdr:rowOff>14286</xdr:rowOff>
    </xdr:from>
    <xdr:to>
      <xdr:col>6</xdr:col>
      <xdr:colOff>742949</xdr:colOff>
      <xdr:row>37</xdr:row>
      <xdr:rowOff>152400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195511</xdr:colOff>
      <xdr:row>14</xdr:row>
      <xdr:rowOff>117308</xdr:rowOff>
    </xdr:from>
    <xdr:to>
      <xdr:col>13</xdr:col>
      <xdr:colOff>441157</xdr:colOff>
      <xdr:row>36</xdr:row>
      <xdr:rowOff>110289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ERCIAL/ESTADIST/L_AEREAS/Ranking%20L&#237;neas%20a&#233;reas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ERCIAL/ESTADIST/L_AEREAS/Ranking%20L&#237;neas%20a&#233;reas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JURCA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ón"/>
      <sheetName val="Exportación"/>
      <sheetName val="Mensual 2018"/>
      <sheetName val="Tabla de Impo"/>
      <sheetName val="T. Dinamica Impo"/>
      <sheetName val="Tabla de Expo"/>
      <sheetName val="T. Dinamica Expo"/>
    </sheetNames>
    <sheetDataSet>
      <sheetData sheetId="0"/>
      <sheetData sheetId="1"/>
      <sheetData sheetId="2">
        <row r="18">
          <cell r="H18">
            <v>9061.7237900000055</v>
          </cell>
        </row>
        <row r="19">
          <cell r="H19">
            <v>8829.6322040000032</v>
          </cell>
        </row>
        <row r="20">
          <cell r="H20">
            <v>10027.862553000004</v>
          </cell>
        </row>
        <row r="21">
          <cell r="H21">
            <v>10133.262429000002</v>
          </cell>
        </row>
        <row r="22">
          <cell r="H22">
            <v>9887.967881999999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4">
          <cell r="H34">
            <v>9567.7252600000029</v>
          </cell>
        </row>
        <row r="35">
          <cell r="H35">
            <v>8819.1105200000002</v>
          </cell>
        </row>
        <row r="36">
          <cell r="H36">
            <v>11362.670049999999</v>
          </cell>
        </row>
        <row r="37">
          <cell r="H37">
            <v>10032.541614999998</v>
          </cell>
        </row>
        <row r="38">
          <cell r="H38">
            <v>8167.5173699999996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ón"/>
      <sheetName val="Exportación"/>
      <sheetName val="Mensual 2017"/>
      <sheetName val="Tabla de Impo"/>
      <sheetName val="T. Dinamica Impo"/>
      <sheetName val="Tabla de Expo"/>
      <sheetName val="T. Dinamica Expo"/>
    </sheetNames>
    <sheetDataSet>
      <sheetData sheetId="0"/>
      <sheetData sheetId="1"/>
      <sheetData sheetId="2">
        <row r="29">
          <cell r="H29">
            <v>10782.277474</v>
          </cell>
        </row>
        <row r="45">
          <cell r="H45">
            <v>12655.709638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O"/>
      <sheetName val="PERECEDERO"/>
      <sheetName val="DESTINOS"/>
    </sheetNames>
    <sheetDataSet>
      <sheetData sheetId="0">
        <row r="5">
          <cell r="B5" t="str">
            <v>Ene</v>
          </cell>
        </row>
        <row r="6">
          <cell r="B6" t="str">
            <v>Feb</v>
          </cell>
        </row>
        <row r="7">
          <cell r="B7" t="str">
            <v>Mar</v>
          </cell>
        </row>
        <row r="8">
          <cell r="B8" t="str">
            <v>Abr</v>
          </cell>
        </row>
        <row r="9">
          <cell r="B9" t="str">
            <v>May</v>
          </cell>
        </row>
        <row r="10">
          <cell r="B10" t="str">
            <v>Jun</v>
          </cell>
        </row>
        <row r="11">
          <cell r="B11" t="str">
            <v>Jul</v>
          </cell>
        </row>
        <row r="12">
          <cell r="B12" t="str">
            <v>Ago</v>
          </cell>
        </row>
        <row r="13">
          <cell r="B13" t="str">
            <v>Sep</v>
          </cell>
        </row>
        <row r="14">
          <cell r="B14" t="str">
            <v>Oct</v>
          </cell>
        </row>
        <row r="15">
          <cell r="B15" t="str">
            <v>Nov</v>
          </cell>
        </row>
        <row r="16">
          <cell r="B16" t="str">
            <v>Dic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44"/>
  <sheetViews>
    <sheetView showGridLines="0" tabSelected="1" zoomScaleNormal="100" workbookViewId="0">
      <selection activeCell="H24" sqref="H24"/>
    </sheetView>
  </sheetViews>
  <sheetFormatPr baseColWidth="10" defaultRowHeight="15" x14ac:dyDescent="0.25"/>
  <cols>
    <col min="1" max="5" width="11.42578125" style="1"/>
    <col min="6" max="6" width="11.42578125" style="1" customWidth="1"/>
    <col min="7" max="16384" width="11.42578125" style="1"/>
  </cols>
  <sheetData>
    <row r="1" spans="1:7" ht="15" customHeight="1" x14ac:dyDescent="0.25">
      <c r="A1" s="62" t="s">
        <v>0</v>
      </c>
      <c r="B1" s="63"/>
      <c r="C1" s="63"/>
      <c r="D1" s="63"/>
      <c r="E1" s="63"/>
      <c r="F1" s="64"/>
      <c r="G1" s="47"/>
    </row>
    <row r="2" spans="1:7" ht="15.75" customHeight="1" thickBot="1" x14ac:dyDescent="0.3">
      <c r="A2" s="65"/>
      <c r="B2" s="66"/>
      <c r="C2" s="66"/>
      <c r="D2" s="66"/>
      <c r="E2" s="66"/>
      <c r="F2" s="67"/>
      <c r="G2" s="47"/>
    </row>
    <row r="3" spans="1:7" ht="15.75" thickBot="1" x14ac:dyDescent="0.3">
      <c r="A3" s="18" t="s">
        <v>1</v>
      </c>
      <c r="B3" s="18">
        <v>2014</v>
      </c>
      <c r="C3" s="36">
        <v>2015</v>
      </c>
      <c r="D3" s="36">
        <v>2016</v>
      </c>
      <c r="E3" s="36">
        <v>2017</v>
      </c>
      <c r="F3" s="36">
        <v>2018</v>
      </c>
    </row>
    <row r="4" spans="1:7" x14ac:dyDescent="0.25">
      <c r="A4" s="2" t="s">
        <v>2</v>
      </c>
      <c r="B4" s="3">
        <v>7963.2024060000022</v>
      </c>
      <c r="C4" s="5">
        <v>6745.607415999998</v>
      </c>
      <c r="D4" s="5">
        <v>7193.0392490000004</v>
      </c>
      <c r="E4" s="54">
        <v>7560.1688759999979</v>
      </c>
      <c r="F4" s="5">
        <f>+'[1]Mensual 2018'!$H$18</f>
        <v>9061.7237900000055</v>
      </c>
    </row>
    <row r="5" spans="1:7" x14ac:dyDescent="0.25">
      <c r="A5" s="6" t="s">
        <v>3</v>
      </c>
      <c r="B5" s="7">
        <v>7288.1125329999977</v>
      </c>
      <c r="C5" s="9">
        <v>7194.268930000002</v>
      </c>
      <c r="D5" s="9">
        <v>7625.1935760000015</v>
      </c>
      <c r="E5" s="55">
        <v>7288.7178669999994</v>
      </c>
      <c r="F5" s="9">
        <f>+'[1]Mensual 2018'!$H$19</f>
        <v>8829.6322040000032</v>
      </c>
    </row>
    <row r="6" spans="1:7" x14ac:dyDescent="0.25">
      <c r="A6" s="6" t="s">
        <v>4</v>
      </c>
      <c r="B6" s="7">
        <v>8449.3381510000017</v>
      </c>
      <c r="C6" s="9">
        <v>7983.2903799999995</v>
      </c>
      <c r="D6" s="9">
        <v>7992.2229969999989</v>
      </c>
      <c r="E6" s="55">
        <v>8218.2198800000006</v>
      </c>
      <c r="F6" s="9">
        <f>+'[1]Mensual 2018'!$H$20</f>
        <v>10027.862553000004</v>
      </c>
    </row>
    <row r="7" spans="1:7" x14ac:dyDescent="0.25">
      <c r="A7" s="6" t="s">
        <v>5</v>
      </c>
      <c r="B7" s="7">
        <v>7595.8919760000017</v>
      </c>
      <c r="C7" s="9">
        <v>7831.1818720000028</v>
      </c>
      <c r="D7" s="9">
        <v>7732.3394899999985</v>
      </c>
      <c r="E7" s="55">
        <v>7859.3304239999989</v>
      </c>
      <c r="F7" s="9">
        <f>+'[1]Mensual 2018'!$H$21</f>
        <v>10133.262429000002</v>
      </c>
    </row>
    <row r="8" spans="1:7" x14ac:dyDescent="0.25">
      <c r="A8" s="6" t="s">
        <v>6</v>
      </c>
      <c r="B8" s="7">
        <v>7699.6750590000001</v>
      </c>
      <c r="C8" s="9">
        <v>7817.0511850000021</v>
      </c>
      <c r="D8" s="9">
        <v>7845.5321320000021</v>
      </c>
      <c r="E8" s="55">
        <v>8717.3265800000027</v>
      </c>
      <c r="F8" s="9">
        <f>+'[1]Mensual 2018'!$H$22</f>
        <v>9887.967881999999</v>
      </c>
    </row>
    <row r="9" spans="1:7" x14ac:dyDescent="0.25">
      <c r="A9" s="6" t="s">
        <v>7</v>
      </c>
      <c r="B9" s="7">
        <v>7916.0292480000062</v>
      </c>
      <c r="C9" s="9">
        <v>8447.9169839999995</v>
      </c>
      <c r="D9" s="9">
        <v>7528.7911279999989</v>
      </c>
      <c r="E9" s="55">
        <v>8953.0105519999961</v>
      </c>
      <c r="F9" s="9">
        <f>+'[1]Mensual 2018'!$H$23</f>
        <v>0</v>
      </c>
    </row>
    <row r="10" spans="1:7" x14ac:dyDescent="0.25">
      <c r="A10" s="6" t="s">
        <v>8</v>
      </c>
      <c r="B10" s="7">
        <v>7517.750094</v>
      </c>
      <c r="C10" s="9">
        <v>8419.9218949999977</v>
      </c>
      <c r="D10" s="9">
        <v>7784.2631679999986</v>
      </c>
      <c r="E10" s="55">
        <v>9694.9873189999962</v>
      </c>
      <c r="F10" s="9">
        <f>+'[1]Mensual 2018'!$H$24</f>
        <v>0</v>
      </c>
    </row>
    <row r="11" spans="1:7" x14ac:dyDescent="0.25">
      <c r="A11" s="6" t="s">
        <v>9</v>
      </c>
      <c r="B11" s="7">
        <v>7235.9991309999987</v>
      </c>
      <c r="C11" s="9">
        <v>8306.1385839999966</v>
      </c>
      <c r="D11" s="9">
        <v>8149.931071</v>
      </c>
      <c r="E11" s="55">
        <v>10031.315034000005</v>
      </c>
      <c r="F11" s="9">
        <f>+'[1]Mensual 2018'!$H$25</f>
        <v>0</v>
      </c>
    </row>
    <row r="12" spans="1:7" x14ac:dyDescent="0.25">
      <c r="A12" s="6" t="s">
        <v>10</v>
      </c>
      <c r="B12" s="7">
        <v>6667.5364459999983</v>
      </c>
      <c r="C12" s="9">
        <v>8579.5189530000025</v>
      </c>
      <c r="D12" s="9">
        <v>8170.6140359999981</v>
      </c>
      <c r="E12" s="55">
        <v>9506.6294170000019</v>
      </c>
      <c r="F12" s="9">
        <f>+'[1]Mensual 2018'!$H$26</f>
        <v>0</v>
      </c>
    </row>
    <row r="13" spans="1:7" x14ac:dyDescent="0.25">
      <c r="A13" s="6" t="s">
        <v>11</v>
      </c>
      <c r="B13" s="7">
        <v>7759.0642659999994</v>
      </c>
      <c r="C13" s="9">
        <v>8607.8811860000023</v>
      </c>
      <c r="D13" s="9">
        <v>9289.4672550000014</v>
      </c>
      <c r="E13" s="55">
        <v>11085.043061</v>
      </c>
      <c r="F13" s="9">
        <f>+'[1]Mensual 2018'!$H$27</f>
        <v>0</v>
      </c>
    </row>
    <row r="14" spans="1:7" x14ac:dyDescent="0.25">
      <c r="A14" s="6" t="s">
        <v>12</v>
      </c>
      <c r="B14" s="7">
        <v>8537.316093999998</v>
      </c>
      <c r="C14" s="9">
        <v>8546.5800989999989</v>
      </c>
      <c r="D14" s="9">
        <v>8882.494537999999</v>
      </c>
      <c r="E14" s="55">
        <v>11324.497502</v>
      </c>
      <c r="F14" s="9">
        <f>+'[1]Mensual 2018'!$H$28</f>
        <v>0</v>
      </c>
    </row>
    <row r="15" spans="1:7" ht="15.75" thickBot="1" x14ac:dyDescent="0.3">
      <c r="A15" s="10" t="s">
        <v>13</v>
      </c>
      <c r="B15" s="11">
        <v>7539.5638730000019</v>
      </c>
      <c r="C15" s="13">
        <v>8082.9775910000008</v>
      </c>
      <c r="D15" s="13">
        <v>8415.1979379999993</v>
      </c>
      <c r="E15" s="56">
        <f>+'[2]Mensual 2017'!$H$29</f>
        <v>10782.277474</v>
      </c>
      <c r="F15" s="13">
        <f>+'[1]Mensual 2018'!$H$29</f>
        <v>0</v>
      </c>
    </row>
    <row r="16" spans="1:7" ht="15.75" thickBot="1" x14ac:dyDescent="0.3">
      <c r="A16" s="14" t="s">
        <v>14</v>
      </c>
      <c r="B16" s="15">
        <v>92169.479277000006</v>
      </c>
      <c r="C16" s="15">
        <v>96562.33507500001</v>
      </c>
      <c r="D16" s="15">
        <v>96609.086577999988</v>
      </c>
      <c r="E16" s="57">
        <v>100239.246512</v>
      </c>
      <c r="F16" s="15">
        <f t="shared" ref="F16" si="0">SUM(F4:F15)</f>
        <v>47940.448858000011</v>
      </c>
    </row>
    <row r="17" spans="1:6" x14ac:dyDescent="0.25">
      <c r="A17" s="16"/>
      <c r="B17" s="17"/>
      <c r="C17" s="17"/>
      <c r="D17" s="17"/>
      <c r="E17" s="17"/>
      <c r="F17" s="17"/>
    </row>
    <row r="18" spans="1:6" x14ac:dyDescent="0.25">
      <c r="A18" s="16"/>
      <c r="B18" s="17"/>
      <c r="C18" s="17"/>
      <c r="D18" s="17"/>
      <c r="E18" s="17"/>
      <c r="F18" s="17"/>
    </row>
    <row r="19" spans="1:6" x14ac:dyDescent="0.25">
      <c r="A19" s="16"/>
      <c r="B19" s="17"/>
      <c r="C19" s="17"/>
      <c r="D19" s="17"/>
      <c r="E19" s="17"/>
      <c r="F19" s="17"/>
    </row>
    <row r="20" spans="1:6" x14ac:dyDescent="0.25">
      <c r="A20" s="16"/>
      <c r="B20" s="17"/>
      <c r="C20" s="17"/>
      <c r="D20" s="17"/>
      <c r="E20" s="17"/>
      <c r="F20" s="17"/>
    </row>
    <row r="21" spans="1:6" x14ac:dyDescent="0.25">
      <c r="A21" s="16"/>
      <c r="B21" s="17"/>
      <c r="C21" s="17"/>
      <c r="D21" s="17"/>
      <c r="E21" s="17"/>
      <c r="F21" s="17"/>
    </row>
    <row r="22" spans="1:6" x14ac:dyDescent="0.25">
      <c r="A22" s="16"/>
      <c r="B22" s="17"/>
      <c r="C22" s="17"/>
      <c r="D22" s="17"/>
      <c r="E22" s="17"/>
      <c r="F22" s="17"/>
    </row>
    <row r="23" spans="1:6" x14ac:dyDescent="0.25">
      <c r="A23" s="16"/>
      <c r="B23" s="17"/>
      <c r="C23" s="17"/>
      <c r="D23" s="17"/>
      <c r="E23" s="17"/>
      <c r="F23" s="17"/>
    </row>
    <row r="24" spans="1:6" x14ac:dyDescent="0.25">
      <c r="A24" s="16"/>
      <c r="B24" s="17"/>
      <c r="C24" s="17"/>
      <c r="D24" s="17"/>
      <c r="E24" s="17"/>
      <c r="F24" s="17"/>
    </row>
    <row r="25" spans="1:6" x14ac:dyDescent="0.25">
      <c r="A25" s="16"/>
      <c r="B25" s="17"/>
      <c r="C25" s="17"/>
      <c r="D25" s="17"/>
      <c r="E25" s="17"/>
      <c r="F25" s="17"/>
    </row>
    <row r="26" spans="1:6" x14ac:dyDescent="0.25">
      <c r="A26" s="16"/>
      <c r="B26" s="17"/>
      <c r="C26" s="17"/>
      <c r="D26" s="17"/>
      <c r="E26" s="17"/>
      <c r="F26" s="17"/>
    </row>
    <row r="27" spans="1:6" x14ac:dyDescent="0.25">
      <c r="A27" s="16"/>
      <c r="B27" s="17"/>
      <c r="C27" s="17"/>
      <c r="D27" s="17"/>
      <c r="E27" s="17"/>
      <c r="F27" s="17"/>
    </row>
    <row r="28" spans="1:6" x14ac:dyDescent="0.25">
      <c r="A28" s="16"/>
      <c r="B28" s="17"/>
      <c r="C28" s="17"/>
      <c r="D28" s="17"/>
      <c r="E28" s="17"/>
      <c r="F28" s="17"/>
    </row>
    <row r="29" spans="1:6" x14ac:dyDescent="0.25">
      <c r="A29" s="16"/>
      <c r="B29" s="17"/>
      <c r="C29" s="17"/>
      <c r="D29" s="17"/>
      <c r="E29" s="17"/>
      <c r="F29" s="17"/>
    </row>
    <row r="30" spans="1:6" x14ac:dyDescent="0.25">
      <c r="A30" s="16"/>
      <c r="B30" s="17"/>
      <c r="C30" s="17"/>
      <c r="D30" s="17"/>
      <c r="E30" s="17"/>
      <c r="F30" s="17"/>
    </row>
    <row r="31" spans="1:6" x14ac:dyDescent="0.25">
      <c r="A31" s="16"/>
      <c r="B31" s="17"/>
      <c r="C31" s="17"/>
      <c r="D31" s="17"/>
      <c r="E31" s="17"/>
      <c r="F31" s="17"/>
    </row>
    <row r="32" spans="1:6" x14ac:dyDescent="0.25">
      <c r="A32" s="16"/>
      <c r="B32" s="17"/>
      <c r="C32" s="17"/>
      <c r="D32" s="17"/>
      <c r="E32" s="17"/>
      <c r="F32" s="17"/>
    </row>
    <row r="33" spans="1:6" x14ac:dyDescent="0.25">
      <c r="A33" s="16"/>
      <c r="B33" s="17"/>
      <c r="C33" s="17"/>
      <c r="D33" s="17"/>
      <c r="E33" s="17"/>
      <c r="F33" s="17"/>
    </row>
    <row r="34" spans="1:6" x14ac:dyDescent="0.25">
      <c r="A34" s="16"/>
      <c r="B34" s="17"/>
      <c r="C34" s="17"/>
      <c r="D34" s="17"/>
      <c r="E34" s="17"/>
      <c r="F34" s="17"/>
    </row>
    <row r="35" spans="1:6" x14ac:dyDescent="0.25">
      <c r="A35" s="16"/>
      <c r="B35" s="17"/>
      <c r="C35" s="17"/>
      <c r="D35" s="17"/>
      <c r="E35" s="17"/>
      <c r="F35" s="17"/>
    </row>
    <row r="36" spans="1:6" x14ac:dyDescent="0.25">
      <c r="A36" s="16"/>
      <c r="B36" s="17"/>
      <c r="C36" s="17"/>
      <c r="D36" s="17"/>
      <c r="E36" s="17"/>
      <c r="F36" s="17"/>
    </row>
    <row r="37" spans="1:6" x14ac:dyDescent="0.25">
      <c r="A37" s="16"/>
      <c r="B37" s="17"/>
      <c r="C37" s="17"/>
      <c r="D37" s="17"/>
      <c r="E37" s="17"/>
      <c r="F37" s="17"/>
    </row>
    <row r="38" spans="1:6" x14ac:dyDescent="0.25">
      <c r="A38" s="16"/>
      <c r="B38" s="17"/>
      <c r="C38" s="17"/>
      <c r="D38" s="17"/>
      <c r="E38" s="17"/>
      <c r="F38" s="17"/>
    </row>
    <row r="39" spans="1:6" x14ac:dyDescent="0.25">
      <c r="A39" s="16"/>
      <c r="B39" s="17"/>
      <c r="C39" s="17"/>
      <c r="D39" s="17"/>
      <c r="E39" s="17"/>
      <c r="F39" s="17"/>
    </row>
    <row r="40" spans="1:6" x14ac:dyDescent="0.25">
      <c r="A40" s="16"/>
      <c r="B40" s="17"/>
      <c r="C40" s="17"/>
      <c r="D40" s="17"/>
      <c r="E40" s="17"/>
      <c r="F40" s="17"/>
    </row>
    <row r="41" spans="1:6" x14ac:dyDescent="0.25">
      <c r="A41" s="16"/>
      <c r="B41" s="17"/>
      <c r="C41" s="17"/>
      <c r="D41" s="17"/>
      <c r="E41" s="17"/>
      <c r="F41" s="17"/>
    </row>
    <row r="44" spans="1:6" x14ac:dyDescent="0.25">
      <c r="E44" s="19"/>
      <c r="F44" s="19"/>
    </row>
  </sheetData>
  <mergeCells count="1">
    <mergeCell ref="A1:F2"/>
  </mergeCell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6"/>
  <sheetViews>
    <sheetView showGridLines="0" workbookViewId="0">
      <selection activeCell="E15" sqref="E15"/>
    </sheetView>
  </sheetViews>
  <sheetFormatPr baseColWidth="10" defaultRowHeight="15" x14ac:dyDescent="0.25"/>
  <sheetData>
    <row r="1" spans="1:6" x14ac:dyDescent="0.25">
      <c r="A1" s="68" t="s">
        <v>15</v>
      </c>
      <c r="B1" s="69"/>
      <c r="C1" s="69"/>
      <c r="D1" s="69"/>
      <c r="E1" s="69"/>
      <c r="F1" s="70"/>
    </row>
    <row r="2" spans="1:6" ht="15.75" thickBot="1" x14ac:dyDescent="0.3">
      <c r="A2" s="71"/>
      <c r="B2" s="72"/>
      <c r="C2" s="72"/>
      <c r="D2" s="72"/>
      <c r="E2" s="72"/>
      <c r="F2" s="73"/>
    </row>
    <row r="3" spans="1:6" ht="15.75" thickBot="1" x14ac:dyDescent="0.3">
      <c r="A3" s="18" t="s">
        <v>1</v>
      </c>
      <c r="B3" s="18">
        <v>2014</v>
      </c>
      <c r="C3" s="18">
        <v>2015</v>
      </c>
      <c r="D3" s="18">
        <v>2016</v>
      </c>
      <c r="E3" s="18">
        <v>2017</v>
      </c>
      <c r="F3" s="18">
        <v>2018</v>
      </c>
    </row>
    <row r="4" spans="1:6" x14ac:dyDescent="0.25">
      <c r="A4" s="2" t="s">
        <v>2</v>
      </c>
      <c r="B4" s="4">
        <v>8288.7860000000001</v>
      </c>
      <c r="C4" s="3">
        <v>6642.9040000000005</v>
      </c>
      <c r="D4" s="5">
        <v>7040.8869999999997</v>
      </c>
      <c r="E4" s="5">
        <v>6869.2938200000008</v>
      </c>
      <c r="F4" s="58">
        <f>+'[1]Mensual 2018'!$H$34</f>
        <v>9567.7252600000029</v>
      </c>
    </row>
    <row r="5" spans="1:6" x14ac:dyDescent="0.25">
      <c r="A5" s="6" t="s">
        <v>3</v>
      </c>
      <c r="B5" s="8">
        <v>7659.8739999999998</v>
      </c>
      <c r="C5" s="7">
        <v>5379.1859999999997</v>
      </c>
      <c r="D5" s="9">
        <v>6878.8770000000004</v>
      </c>
      <c r="E5" s="9">
        <v>7397.9992499999998</v>
      </c>
      <c r="F5" s="59">
        <f>+'[1]Mensual 2018'!$H$35</f>
        <v>8819.1105200000002</v>
      </c>
    </row>
    <row r="6" spans="1:6" x14ac:dyDescent="0.25">
      <c r="A6" s="6" t="s">
        <v>4</v>
      </c>
      <c r="B6" s="8">
        <v>9932.1749999999993</v>
      </c>
      <c r="C6" s="7">
        <v>6367.8119999999999</v>
      </c>
      <c r="D6" s="9">
        <v>6214.4009999999998</v>
      </c>
      <c r="E6" s="9">
        <v>8507.6260199999997</v>
      </c>
      <c r="F6" s="59">
        <f>+'[1]Mensual 2018'!$H$36</f>
        <v>11362.670049999999</v>
      </c>
    </row>
    <row r="7" spans="1:6" x14ac:dyDescent="0.25">
      <c r="A7" s="6" t="s">
        <v>5</v>
      </c>
      <c r="B7" s="8">
        <v>8849.9680000000008</v>
      </c>
      <c r="C7" s="7">
        <v>6491.451</v>
      </c>
      <c r="D7" s="9">
        <v>6841.6620000000003</v>
      </c>
      <c r="E7" s="9">
        <v>7094.7024190000002</v>
      </c>
      <c r="F7" s="59">
        <f>+'[1]Mensual 2018'!$H$37</f>
        <v>10032.541614999998</v>
      </c>
    </row>
    <row r="8" spans="1:6" x14ac:dyDescent="0.25">
      <c r="A8" s="6" t="s">
        <v>6</v>
      </c>
      <c r="B8" s="8">
        <v>8986.9920000000002</v>
      </c>
      <c r="C8" s="7">
        <v>6530.18</v>
      </c>
      <c r="D8" s="9">
        <v>6978.84</v>
      </c>
      <c r="E8" s="9">
        <v>7456.6276410000009</v>
      </c>
      <c r="F8" s="59">
        <f>+'[1]Mensual 2018'!$H$38</f>
        <v>8167.5173699999996</v>
      </c>
    </row>
    <row r="9" spans="1:6" x14ac:dyDescent="0.25">
      <c r="A9" s="6" t="s">
        <v>7</v>
      </c>
      <c r="B9" s="8">
        <v>7579.357</v>
      </c>
      <c r="C9" s="7">
        <v>6977.39</v>
      </c>
      <c r="D9" s="9">
        <v>5816.16</v>
      </c>
      <c r="E9" s="9">
        <v>6683.2576499999996</v>
      </c>
      <c r="F9" s="59">
        <f>+'[1]Mensual 2018'!$H$39</f>
        <v>0</v>
      </c>
    </row>
    <row r="10" spans="1:6" x14ac:dyDescent="0.25">
      <c r="A10" s="6" t="s">
        <v>8</v>
      </c>
      <c r="B10" s="8">
        <v>6863.1610000000001</v>
      </c>
      <c r="C10" s="7">
        <v>5191.2790000000005</v>
      </c>
      <c r="D10" s="9">
        <v>7047.576</v>
      </c>
      <c r="E10" s="9">
        <v>7003.1070449999997</v>
      </c>
      <c r="F10" s="59">
        <f>+'[1]Mensual 2018'!$H$40</f>
        <v>0</v>
      </c>
    </row>
    <row r="11" spans="1:6" x14ac:dyDescent="0.25">
      <c r="A11" s="6" t="s">
        <v>9</v>
      </c>
      <c r="B11" s="8">
        <v>7527.482</v>
      </c>
      <c r="C11" s="7">
        <v>7298.8320000000003</v>
      </c>
      <c r="D11" s="9">
        <v>6976.6163499999993</v>
      </c>
      <c r="E11" s="9">
        <v>6813.1688999999997</v>
      </c>
      <c r="F11" s="59">
        <f>+'[1]Mensual 2018'!$H$41</f>
        <v>0</v>
      </c>
    </row>
    <row r="12" spans="1:6" x14ac:dyDescent="0.25">
      <c r="A12" s="6" t="s">
        <v>10</v>
      </c>
      <c r="B12" s="8">
        <v>6918.4960000000001</v>
      </c>
      <c r="C12" s="7">
        <v>7810.5190000000002</v>
      </c>
      <c r="D12" s="9">
        <v>7491.1727150000015</v>
      </c>
      <c r="E12" s="9">
        <v>8860.5881300000001</v>
      </c>
      <c r="F12" s="59">
        <f>+'[1]Mensual 2018'!$H$42</f>
        <v>0</v>
      </c>
    </row>
    <row r="13" spans="1:6" x14ac:dyDescent="0.25">
      <c r="A13" s="6" t="s">
        <v>11</v>
      </c>
      <c r="B13" s="8">
        <v>14679.982</v>
      </c>
      <c r="C13" s="7">
        <v>11515.627</v>
      </c>
      <c r="D13" s="9">
        <v>13227.331694999999</v>
      </c>
      <c r="E13" s="9">
        <v>14225.144839999999</v>
      </c>
      <c r="F13" s="59">
        <f>+'[1]Mensual 2018'!$H$43</f>
        <v>0</v>
      </c>
    </row>
    <row r="14" spans="1:6" x14ac:dyDescent="0.25">
      <c r="A14" s="6" t="s">
        <v>12</v>
      </c>
      <c r="B14" s="8">
        <v>13635.172</v>
      </c>
      <c r="C14" s="7">
        <v>13883.74</v>
      </c>
      <c r="D14" s="9">
        <v>13324.875820999998</v>
      </c>
      <c r="E14" s="9">
        <v>11488.40869</v>
      </c>
      <c r="F14" s="59">
        <f>+'[1]Mensual 2018'!$H$44</f>
        <v>0</v>
      </c>
    </row>
    <row r="15" spans="1:6" ht="15.75" thickBot="1" x14ac:dyDescent="0.3">
      <c r="A15" s="10" t="s">
        <v>13</v>
      </c>
      <c r="B15" s="12">
        <v>10781.224</v>
      </c>
      <c r="C15" s="11">
        <v>10612.565000000001</v>
      </c>
      <c r="D15" s="13">
        <v>10004.616272999996</v>
      </c>
      <c r="E15" s="13">
        <f>+'[2]Mensual 2017'!$H$45</f>
        <v>12655.709638</v>
      </c>
      <c r="F15" s="60">
        <f>+'[1]Mensual 2018'!$H$45</f>
        <v>0</v>
      </c>
    </row>
    <row r="16" spans="1:6" ht="15.75" thickBot="1" x14ac:dyDescent="0.3">
      <c r="A16" s="14" t="s">
        <v>14</v>
      </c>
      <c r="B16" s="15">
        <v>111702.66900000001</v>
      </c>
      <c r="C16" s="15">
        <v>94701.485000000015</v>
      </c>
      <c r="D16" s="15">
        <v>97843.015853999983</v>
      </c>
      <c r="E16" s="15">
        <v>92399.924404999983</v>
      </c>
      <c r="F16" s="61">
        <f>SUM(F4:F15)</f>
        <v>47949.564815000005</v>
      </c>
    </row>
  </sheetData>
  <mergeCells count="1">
    <mergeCell ref="A1:F2"/>
  </mergeCells>
  <pageMargins left="0.25" right="0.2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3"/>
  <sheetViews>
    <sheetView showGridLines="0" zoomScale="95" zoomScaleNormal="95" workbookViewId="0">
      <selection activeCell="P21" sqref="P21"/>
    </sheetView>
  </sheetViews>
  <sheetFormatPr baseColWidth="10" defaultRowHeight="15" x14ac:dyDescent="0.25"/>
  <cols>
    <col min="1" max="1" width="11.42578125" style="1"/>
    <col min="2" max="2" width="12.42578125" style="1" bestFit="1" customWidth="1"/>
    <col min="3" max="3" width="9.42578125" style="1" customWidth="1"/>
    <col min="4" max="14" width="8.7109375" style="1" customWidth="1"/>
    <col min="15" max="16384" width="11.42578125" style="1"/>
  </cols>
  <sheetData>
    <row r="1" spans="1:14" ht="15.75" thickBot="1" x14ac:dyDescent="0.3"/>
    <row r="2" spans="1:14" ht="15.75" thickBot="1" x14ac:dyDescent="0.3">
      <c r="A2" s="83" t="s">
        <v>16</v>
      </c>
      <c r="B2" s="83" t="s">
        <v>17</v>
      </c>
      <c r="C2" s="74" t="s">
        <v>18</v>
      </c>
      <c r="D2" s="75"/>
      <c r="E2" s="75"/>
      <c r="F2" s="75"/>
      <c r="G2" s="75"/>
      <c r="H2" s="75"/>
      <c r="I2" s="75"/>
      <c r="J2" s="75"/>
      <c r="K2" s="75"/>
      <c r="L2" s="75"/>
      <c r="M2" s="75"/>
      <c r="N2" s="76"/>
    </row>
    <row r="3" spans="1:14" ht="16.5" thickBot="1" x14ac:dyDescent="0.35">
      <c r="A3" s="84"/>
      <c r="B3" s="84"/>
      <c r="C3" s="20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 t="s">
        <v>11</v>
      </c>
      <c r="M3" s="21" t="s">
        <v>12</v>
      </c>
      <c r="N3" s="22" t="s">
        <v>13</v>
      </c>
    </row>
    <row r="4" spans="1:14" ht="15.75" x14ac:dyDescent="0.3">
      <c r="A4" s="77">
        <v>2014</v>
      </c>
      <c r="B4" s="27" t="s">
        <v>19</v>
      </c>
      <c r="C4" s="28">
        <v>4084</v>
      </c>
      <c r="D4" s="29">
        <v>4440</v>
      </c>
      <c r="E4" s="29">
        <v>6704</v>
      </c>
      <c r="F4" s="29">
        <v>5990</v>
      </c>
      <c r="G4" s="29">
        <v>4786</v>
      </c>
      <c r="H4" s="29">
        <v>3819</v>
      </c>
      <c r="I4" s="29">
        <v>3606</v>
      </c>
      <c r="J4" s="29">
        <v>3749.1030000000001</v>
      </c>
      <c r="K4" s="29">
        <v>3189.56</v>
      </c>
      <c r="L4" s="29">
        <v>3828.828</v>
      </c>
      <c r="M4" s="29">
        <v>3644.3440000000001</v>
      </c>
      <c r="N4" s="30">
        <v>3690.5279999999998</v>
      </c>
    </row>
    <row r="5" spans="1:14" ht="16.5" thickBot="1" x14ac:dyDescent="0.35">
      <c r="A5" s="78"/>
      <c r="B5" s="31" t="s">
        <v>20</v>
      </c>
      <c r="C5" s="32">
        <v>4205</v>
      </c>
      <c r="D5" s="33">
        <v>3220</v>
      </c>
      <c r="E5" s="33">
        <v>3228</v>
      </c>
      <c r="F5" s="33">
        <v>2860</v>
      </c>
      <c r="G5" s="33">
        <v>4201</v>
      </c>
      <c r="H5" s="33">
        <v>3760</v>
      </c>
      <c r="I5" s="33">
        <v>3257</v>
      </c>
      <c r="J5" s="33">
        <v>3778.3789999999999</v>
      </c>
      <c r="K5" s="33">
        <v>3728.9360000000001</v>
      </c>
      <c r="L5" s="33">
        <v>10853.548000000001</v>
      </c>
      <c r="M5" s="33">
        <v>9991</v>
      </c>
      <c r="N5" s="34">
        <v>7090.6959999999999</v>
      </c>
    </row>
    <row r="6" spans="1:14" ht="15.75" x14ac:dyDescent="0.3">
      <c r="A6" s="77">
        <v>2015</v>
      </c>
      <c r="B6" s="23" t="s">
        <v>19</v>
      </c>
      <c r="C6" s="24">
        <v>3496.127</v>
      </c>
      <c r="D6" s="25">
        <v>3091.002</v>
      </c>
      <c r="E6" s="25">
        <v>3890</v>
      </c>
      <c r="F6" s="25">
        <v>4628</v>
      </c>
      <c r="G6" s="25">
        <v>3492</v>
      </c>
      <c r="H6" s="25">
        <v>3329</v>
      </c>
      <c r="I6" s="25">
        <v>3138</v>
      </c>
      <c r="J6" s="25">
        <v>3363</v>
      </c>
      <c r="K6" s="25">
        <v>3399</v>
      </c>
      <c r="L6" s="25">
        <v>3520</v>
      </c>
      <c r="M6" s="25">
        <v>3263</v>
      </c>
      <c r="N6" s="26">
        <v>3232</v>
      </c>
    </row>
    <row r="7" spans="1:14" ht="16.5" thickBot="1" x14ac:dyDescent="0.35">
      <c r="A7" s="78"/>
      <c r="B7" s="23" t="s">
        <v>20</v>
      </c>
      <c r="C7" s="24">
        <v>3146.777</v>
      </c>
      <c r="D7" s="25">
        <v>2288.1840000000002</v>
      </c>
      <c r="E7" s="25">
        <v>2478</v>
      </c>
      <c r="F7" s="25">
        <v>1863</v>
      </c>
      <c r="G7" s="25">
        <v>3038</v>
      </c>
      <c r="H7" s="25">
        <v>3648</v>
      </c>
      <c r="I7" s="25">
        <v>2054</v>
      </c>
      <c r="J7" s="25">
        <v>3935</v>
      </c>
      <c r="K7" s="25">
        <v>4412</v>
      </c>
      <c r="L7" s="25">
        <v>7995</v>
      </c>
      <c r="M7" s="25">
        <v>10620</v>
      </c>
      <c r="N7" s="26">
        <v>7381</v>
      </c>
    </row>
    <row r="8" spans="1:14" ht="15.75" x14ac:dyDescent="0.3">
      <c r="A8" s="77">
        <v>2016</v>
      </c>
      <c r="B8" s="27" t="s">
        <v>19</v>
      </c>
      <c r="C8" s="28">
        <v>2802</v>
      </c>
      <c r="D8" s="29">
        <v>3015</v>
      </c>
      <c r="E8" s="29">
        <v>3962</v>
      </c>
      <c r="F8" s="29">
        <v>4299</v>
      </c>
      <c r="G8" s="29">
        <v>3756</v>
      </c>
      <c r="H8" s="29">
        <v>2701</v>
      </c>
      <c r="I8" s="29">
        <v>3404</v>
      </c>
      <c r="J8" s="29">
        <v>3094</v>
      </c>
      <c r="K8" s="29">
        <v>3344</v>
      </c>
      <c r="L8" s="29">
        <v>3526</v>
      </c>
      <c r="M8" s="29">
        <v>3366</v>
      </c>
      <c r="N8" s="30">
        <v>3390</v>
      </c>
    </row>
    <row r="9" spans="1:14" ht="16.5" thickBot="1" x14ac:dyDescent="0.35">
      <c r="A9" s="78"/>
      <c r="B9" s="31" t="s">
        <v>20</v>
      </c>
      <c r="C9" s="32">
        <v>4239</v>
      </c>
      <c r="D9" s="33">
        <v>3864</v>
      </c>
      <c r="E9" s="33">
        <v>2252</v>
      </c>
      <c r="F9" s="33">
        <v>2542</v>
      </c>
      <c r="G9" s="33">
        <v>3223</v>
      </c>
      <c r="H9" s="33">
        <v>3115</v>
      </c>
      <c r="I9" s="33">
        <v>3644</v>
      </c>
      <c r="J9" s="33">
        <v>3882</v>
      </c>
      <c r="K9" s="33">
        <v>4147</v>
      </c>
      <c r="L9" s="33">
        <v>9701</v>
      </c>
      <c r="M9" s="33">
        <v>9959</v>
      </c>
      <c r="N9" s="34">
        <v>6614</v>
      </c>
    </row>
    <row r="10" spans="1:14" ht="15.75" x14ac:dyDescent="0.3">
      <c r="A10" s="81">
        <v>2017</v>
      </c>
      <c r="B10" s="37" t="s">
        <v>19</v>
      </c>
      <c r="C10" s="38">
        <v>2676</v>
      </c>
      <c r="D10" s="39">
        <v>3855</v>
      </c>
      <c r="E10" s="39">
        <v>5101</v>
      </c>
      <c r="F10" s="39">
        <v>4269</v>
      </c>
      <c r="G10" s="39">
        <v>4096</v>
      </c>
      <c r="H10" s="39">
        <v>3716</v>
      </c>
      <c r="I10" s="39">
        <v>3323</v>
      </c>
      <c r="J10" s="39">
        <v>3368</v>
      </c>
      <c r="K10" s="39">
        <v>3539</v>
      </c>
      <c r="L10" s="39">
        <v>3444</v>
      </c>
      <c r="M10" s="39">
        <v>3625</v>
      </c>
      <c r="N10" s="40">
        <v>4100</v>
      </c>
    </row>
    <row r="11" spans="1:14" ht="16.5" thickBot="1" x14ac:dyDescent="0.35">
      <c r="A11" s="82"/>
      <c r="B11" s="41" t="s">
        <v>20</v>
      </c>
      <c r="C11" s="42">
        <v>4193</v>
      </c>
      <c r="D11" s="43">
        <v>3543</v>
      </c>
      <c r="E11" s="43">
        <v>3406</v>
      </c>
      <c r="F11" s="43">
        <v>2825</v>
      </c>
      <c r="G11" s="43">
        <v>3360</v>
      </c>
      <c r="H11" s="43">
        <v>2967</v>
      </c>
      <c r="I11" s="43">
        <v>3680</v>
      </c>
      <c r="J11" s="43">
        <v>3445</v>
      </c>
      <c r="K11" s="43">
        <v>5321</v>
      </c>
      <c r="L11" s="43">
        <v>10781</v>
      </c>
      <c r="M11" s="43">
        <v>7863</v>
      </c>
      <c r="N11" s="44">
        <v>8555</v>
      </c>
    </row>
    <row r="12" spans="1:14" ht="15.75" x14ac:dyDescent="0.3">
      <c r="A12" s="79">
        <v>2018</v>
      </c>
      <c r="B12" s="45" t="s">
        <v>19</v>
      </c>
      <c r="C12" s="48">
        <v>3911</v>
      </c>
      <c r="D12" s="49">
        <v>3849</v>
      </c>
      <c r="E12" s="49">
        <v>5846</v>
      </c>
      <c r="F12" s="49">
        <v>6025</v>
      </c>
      <c r="G12" s="49">
        <v>5073</v>
      </c>
      <c r="H12" s="49"/>
      <c r="I12" s="49"/>
      <c r="J12" s="49"/>
      <c r="K12" s="49"/>
      <c r="L12" s="49"/>
      <c r="M12" s="49"/>
      <c r="N12" s="50"/>
    </row>
    <row r="13" spans="1:14" ht="16.5" thickBot="1" x14ac:dyDescent="0.35">
      <c r="A13" s="80"/>
      <c r="B13" s="46" t="s">
        <v>20</v>
      </c>
      <c r="C13" s="51">
        <v>5656</v>
      </c>
      <c r="D13" s="52">
        <v>4969</v>
      </c>
      <c r="E13" s="52">
        <v>5516</v>
      </c>
      <c r="F13" s="52">
        <v>4007</v>
      </c>
      <c r="G13" s="52">
        <v>3094</v>
      </c>
      <c r="H13" s="52"/>
      <c r="I13" s="52"/>
      <c r="J13" s="52"/>
      <c r="K13" s="52"/>
      <c r="L13" s="52"/>
      <c r="M13" s="52"/>
      <c r="N13" s="53"/>
    </row>
    <row r="14" spans="1:14" x14ac:dyDescent="0.25">
      <c r="J14" s="19"/>
    </row>
    <row r="33" spans="13:13" x14ac:dyDescent="0.25">
      <c r="M33" s="35"/>
    </row>
  </sheetData>
  <mergeCells count="8">
    <mergeCell ref="C2:N2"/>
    <mergeCell ref="A4:A5"/>
    <mergeCell ref="A6:A7"/>
    <mergeCell ref="A12:A13"/>
    <mergeCell ref="A8:A9"/>
    <mergeCell ref="A10:A11"/>
    <mergeCell ref="A2:A3"/>
    <mergeCell ref="B2:B3"/>
  </mergeCells>
  <pageMargins left="0.25" right="0.25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5"/>
  <sheetViews>
    <sheetView topLeftCell="A304" zoomScaleNormal="100" workbookViewId="0">
      <selection activeCell="D50" sqref="D50"/>
    </sheetView>
  </sheetViews>
  <sheetFormatPr baseColWidth="10" defaultRowHeight="15" outlineLevelRow="2" x14ac:dyDescent="0.25"/>
  <cols>
    <col min="1" max="1" width="9.42578125" bestFit="1" customWidth="1"/>
    <col min="2" max="2" width="19.28515625" bestFit="1" customWidth="1"/>
    <col min="3" max="3" width="23.42578125" bestFit="1" customWidth="1"/>
    <col min="4" max="4" width="30.42578125" bestFit="1" customWidth="1"/>
    <col min="257" max="257" width="9.42578125" bestFit="1" customWidth="1"/>
    <col min="258" max="258" width="19.28515625" bestFit="1" customWidth="1"/>
    <col min="259" max="259" width="23.42578125" bestFit="1" customWidth="1"/>
    <col min="260" max="260" width="55.42578125" bestFit="1" customWidth="1"/>
    <col min="513" max="513" width="9.42578125" bestFit="1" customWidth="1"/>
    <col min="514" max="514" width="19.28515625" bestFit="1" customWidth="1"/>
    <col min="515" max="515" width="23.42578125" bestFit="1" customWidth="1"/>
    <col min="516" max="516" width="55.42578125" bestFit="1" customWidth="1"/>
    <col min="769" max="769" width="9.42578125" bestFit="1" customWidth="1"/>
    <col min="770" max="770" width="19.28515625" bestFit="1" customWidth="1"/>
    <col min="771" max="771" width="23.42578125" bestFit="1" customWidth="1"/>
    <col min="772" max="772" width="55.42578125" bestFit="1" customWidth="1"/>
    <col min="1025" max="1025" width="9.42578125" bestFit="1" customWidth="1"/>
    <col min="1026" max="1026" width="19.28515625" bestFit="1" customWidth="1"/>
    <col min="1027" max="1027" width="23.42578125" bestFit="1" customWidth="1"/>
    <col min="1028" max="1028" width="55.42578125" bestFit="1" customWidth="1"/>
    <col min="1281" max="1281" width="9.42578125" bestFit="1" customWidth="1"/>
    <col min="1282" max="1282" width="19.28515625" bestFit="1" customWidth="1"/>
    <col min="1283" max="1283" width="23.42578125" bestFit="1" customWidth="1"/>
    <col min="1284" max="1284" width="55.42578125" bestFit="1" customWidth="1"/>
    <col min="1537" max="1537" width="9.42578125" bestFit="1" customWidth="1"/>
    <col min="1538" max="1538" width="19.28515625" bestFit="1" customWidth="1"/>
    <col min="1539" max="1539" width="23.42578125" bestFit="1" customWidth="1"/>
    <col min="1540" max="1540" width="55.42578125" bestFit="1" customWidth="1"/>
    <col min="1793" max="1793" width="9.42578125" bestFit="1" customWidth="1"/>
    <col min="1794" max="1794" width="19.28515625" bestFit="1" customWidth="1"/>
    <col min="1795" max="1795" width="23.42578125" bestFit="1" customWidth="1"/>
    <col min="1796" max="1796" width="55.42578125" bestFit="1" customWidth="1"/>
    <col min="2049" max="2049" width="9.42578125" bestFit="1" customWidth="1"/>
    <col min="2050" max="2050" width="19.28515625" bestFit="1" customWidth="1"/>
    <col min="2051" max="2051" width="23.42578125" bestFit="1" customWidth="1"/>
    <col min="2052" max="2052" width="55.42578125" bestFit="1" customWidth="1"/>
    <col min="2305" max="2305" width="9.42578125" bestFit="1" customWidth="1"/>
    <col min="2306" max="2306" width="19.28515625" bestFit="1" customWidth="1"/>
    <col min="2307" max="2307" width="23.42578125" bestFit="1" customWidth="1"/>
    <col min="2308" max="2308" width="55.42578125" bestFit="1" customWidth="1"/>
    <col min="2561" max="2561" width="9.42578125" bestFit="1" customWidth="1"/>
    <col min="2562" max="2562" width="19.28515625" bestFit="1" customWidth="1"/>
    <col min="2563" max="2563" width="23.42578125" bestFit="1" customWidth="1"/>
    <col min="2564" max="2564" width="55.42578125" bestFit="1" customWidth="1"/>
    <col min="2817" max="2817" width="9.42578125" bestFit="1" customWidth="1"/>
    <col min="2818" max="2818" width="19.28515625" bestFit="1" customWidth="1"/>
    <col min="2819" max="2819" width="23.42578125" bestFit="1" customWidth="1"/>
    <col min="2820" max="2820" width="55.42578125" bestFit="1" customWidth="1"/>
    <col min="3073" max="3073" width="9.42578125" bestFit="1" customWidth="1"/>
    <col min="3074" max="3074" width="19.28515625" bestFit="1" customWidth="1"/>
    <col min="3075" max="3075" width="23.42578125" bestFit="1" customWidth="1"/>
    <col min="3076" max="3076" width="55.42578125" bestFit="1" customWidth="1"/>
    <col min="3329" max="3329" width="9.42578125" bestFit="1" customWidth="1"/>
    <col min="3330" max="3330" width="19.28515625" bestFit="1" customWidth="1"/>
    <col min="3331" max="3331" width="23.42578125" bestFit="1" customWidth="1"/>
    <col min="3332" max="3332" width="55.42578125" bestFit="1" customWidth="1"/>
    <col min="3585" max="3585" width="9.42578125" bestFit="1" customWidth="1"/>
    <col min="3586" max="3586" width="19.28515625" bestFit="1" customWidth="1"/>
    <col min="3587" max="3587" width="23.42578125" bestFit="1" customWidth="1"/>
    <col min="3588" max="3588" width="55.42578125" bestFit="1" customWidth="1"/>
    <col min="3841" max="3841" width="9.42578125" bestFit="1" customWidth="1"/>
    <col min="3842" max="3842" width="19.28515625" bestFit="1" customWidth="1"/>
    <col min="3843" max="3843" width="23.42578125" bestFit="1" customWidth="1"/>
    <col min="3844" max="3844" width="55.42578125" bestFit="1" customWidth="1"/>
    <col min="4097" max="4097" width="9.42578125" bestFit="1" customWidth="1"/>
    <col min="4098" max="4098" width="19.28515625" bestFit="1" customWidth="1"/>
    <col min="4099" max="4099" width="23.42578125" bestFit="1" customWidth="1"/>
    <col min="4100" max="4100" width="55.42578125" bestFit="1" customWidth="1"/>
    <col min="4353" max="4353" width="9.42578125" bestFit="1" customWidth="1"/>
    <col min="4354" max="4354" width="19.28515625" bestFit="1" customWidth="1"/>
    <col min="4355" max="4355" width="23.42578125" bestFit="1" customWidth="1"/>
    <col min="4356" max="4356" width="55.42578125" bestFit="1" customWidth="1"/>
    <col min="4609" max="4609" width="9.42578125" bestFit="1" customWidth="1"/>
    <col min="4610" max="4610" width="19.28515625" bestFit="1" customWidth="1"/>
    <col min="4611" max="4611" width="23.42578125" bestFit="1" customWidth="1"/>
    <col min="4612" max="4612" width="55.42578125" bestFit="1" customWidth="1"/>
    <col min="4865" max="4865" width="9.42578125" bestFit="1" customWidth="1"/>
    <col min="4866" max="4866" width="19.28515625" bestFit="1" customWidth="1"/>
    <col min="4867" max="4867" width="23.42578125" bestFit="1" customWidth="1"/>
    <col min="4868" max="4868" width="55.42578125" bestFit="1" customWidth="1"/>
    <col min="5121" max="5121" width="9.42578125" bestFit="1" customWidth="1"/>
    <col min="5122" max="5122" width="19.28515625" bestFit="1" customWidth="1"/>
    <col min="5123" max="5123" width="23.42578125" bestFit="1" customWidth="1"/>
    <col min="5124" max="5124" width="55.42578125" bestFit="1" customWidth="1"/>
    <col min="5377" max="5377" width="9.42578125" bestFit="1" customWidth="1"/>
    <col min="5378" max="5378" width="19.28515625" bestFit="1" customWidth="1"/>
    <col min="5379" max="5379" width="23.42578125" bestFit="1" customWidth="1"/>
    <col min="5380" max="5380" width="55.42578125" bestFit="1" customWidth="1"/>
    <col min="5633" max="5633" width="9.42578125" bestFit="1" customWidth="1"/>
    <col min="5634" max="5634" width="19.28515625" bestFit="1" customWidth="1"/>
    <col min="5635" max="5635" width="23.42578125" bestFit="1" customWidth="1"/>
    <col min="5636" max="5636" width="55.42578125" bestFit="1" customWidth="1"/>
    <col min="5889" max="5889" width="9.42578125" bestFit="1" customWidth="1"/>
    <col min="5890" max="5890" width="19.28515625" bestFit="1" customWidth="1"/>
    <col min="5891" max="5891" width="23.42578125" bestFit="1" customWidth="1"/>
    <col min="5892" max="5892" width="55.42578125" bestFit="1" customWidth="1"/>
    <col min="6145" max="6145" width="9.42578125" bestFit="1" customWidth="1"/>
    <col min="6146" max="6146" width="19.28515625" bestFit="1" customWidth="1"/>
    <col min="6147" max="6147" width="23.42578125" bestFit="1" customWidth="1"/>
    <col min="6148" max="6148" width="55.42578125" bestFit="1" customWidth="1"/>
    <col min="6401" max="6401" width="9.42578125" bestFit="1" customWidth="1"/>
    <col min="6402" max="6402" width="19.28515625" bestFit="1" customWidth="1"/>
    <col min="6403" max="6403" width="23.42578125" bestFit="1" customWidth="1"/>
    <col min="6404" max="6404" width="55.42578125" bestFit="1" customWidth="1"/>
    <col min="6657" max="6657" width="9.42578125" bestFit="1" customWidth="1"/>
    <col min="6658" max="6658" width="19.28515625" bestFit="1" customWidth="1"/>
    <col min="6659" max="6659" width="23.42578125" bestFit="1" customWidth="1"/>
    <col min="6660" max="6660" width="55.42578125" bestFit="1" customWidth="1"/>
    <col min="6913" max="6913" width="9.42578125" bestFit="1" customWidth="1"/>
    <col min="6914" max="6914" width="19.28515625" bestFit="1" customWidth="1"/>
    <col min="6915" max="6915" width="23.42578125" bestFit="1" customWidth="1"/>
    <col min="6916" max="6916" width="55.42578125" bestFit="1" customWidth="1"/>
    <col min="7169" max="7169" width="9.42578125" bestFit="1" customWidth="1"/>
    <col min="7170" max="7170" width="19.28515625" bestFit="1" customWidth="1"/>
    <col min="7171" max="7171" width="23.42578125" bestFit="1" customWidth="1"/>
    <col min="7172" max="7172" width="55.42578125" bestFit="1" customWidth="1"/>
    <col min="7425" max="7425" width="9.42578125" bestFit="1" customWidth="1"/>
    <col min="7426" max="7426" width="19.28515625" bestFit="1" customWidth="1"/>
    <col min="7427" max="7427" width="23.42578125" bestFit="1" customWidth="1"/>
    <col min="7428" max="7428" width="55.42578125" bestFit="1" customWidth="1"/>
    <col min="7681" max="7681" width="9.42578125" bestFit="1" customWidth="1"/>
    <col min="7682" max="7682" width="19.28515625" bestFit="1" customWidth="1"/>
    <col min="7683" max="7683" width="23.42578125" bestFit="1" customWidth="1"/>
    <col min="7684" max="7684" width="55.42578125" bestFit="1" customWidth="1"/>
    <col min="7937" max="7937" width="9.42578125" bestFit="1" customWidth="1"/>
    <col min="7938" max="7938" width="19.28515625" bestFit="1" customWidth="1"/>
    <col min="7939" max="7939" width="23.42578125" bestFit="1" customWidth="1"/>
    <col min="7940" max="7940" width="55.42578125" bestFit="1" customWidth="1"/>
    <col min="8193" max="8193" width="9.42578125" bestFit="1" customWidth="1"/>
    <col min="8194" max="8194" width="19.28515625" bestFit="1" customWidth="1"/>
    <col min="8195" max="8195" width="23.42578125" bestFit="1" customWidth="1"/>
    <col min="8196" max="8196" width="55.42578125" bestFit="1" customWidth="1"/>
    <col min="8449" max="8449" width="9.42578125" bestFit="1" customWidth="1"/>
    <col min="8450" max="8450" width="19.28515625" bestFit="1" customWidth="1"/>
    <col min="8451" max="8451" width="23.42578125" bestFit="1" customWidth="1"/>
    <col min="8452" max="8452" width="55.42578125" bestFit="1" customWidth="1"/>
    <col min="8705" max="8705" width="9.42578125" bestFit="1" customWidth="1"/>
    <col min="8706" max="8706" width="19.28515625" bestFit="1" customWidth="1"/>
    <col min="8707" max="8707" width="23.42578125" bestFit="1" customWidth="1"/>
    <col min="8708" max="8708" width="55.42578125" bestFit="1" customWidth="1"/>
    <col min="8961" max="8961" width="9.42578125" bestFit="1" customWidth="1"/>
    <col min="8962" max="8962" width="19.28515625" bestFit="1" customWidth="1"/>
    <col min="8963" max="8963" width="23.42578125" bestFit="1" customWidth="1"/>
    <col min="8964" max="8964" width="55.42578125" bestFit="1" customWidth="1"/>
    <col min="9217" max="9217" width="9.42578125" bestFit="1" customWidth="1"/>
    <col min="9218" max="9218" width="19.28515625" bestFit="1" customWidth="1"/>
    <col min="9219" max="9219" width="23.42578125" bestFit="1" customWidth="1"/>
    <col min="9220" max="9220" width="55.42578125" bestFit="1" customWidth="1"/>
    <col min="9473" max="9473" width="9.42578125" bestFit="1" customWidth="1"/>
    <col min="9474" max="9474" width="19.28515625" bestFit="1" customWidth="1"/>
    <col min="9475" max="9475" width="23.42578125" bestFit="1" customWidth="1"/>
    <col min="9476" max="9476" width="55.42578125" bestFit="1" customWidth="1"/>
    <col min="9729" max="9729" width="9.42578125" bestFit="1" customWidth="1"/>
    <col min="9730" max="9730" width="19.28515625" bestFit="1" customWidth="1"/>
    <col min="9731" max="9731" width="23.42578125" bestFit="1" customWidth="1"/>
    <col min="9732" max="9732" width="55.42578125" bestFit="1" customWidth="1"/>
    <col min="9985" max="9985" width="9.42578125" bestFit="1" customWidth="1"/>
    <col min="9986" max="9986" width="19.28515625" bestFit="1" customWidth="1"/>
    <col min="9987" max="9987" width="23.42578125" bestFit="1" customWidth="1"/>
    <col min="9988" max="9988" width="55.42578125" bestFit="1" customWidth="1"/>
    <col min="10241" max="10241" width="9.42578125" bestFit="1" customWidth="1"/>
    <col min="10242" max="10242" width="19.28515625" bestFit="1" customWidth="1"/>
    <col min="10243" max="10243" width="23.42578125" bestFit="1" customWidth="1"/>
    <col min="10244" max="10244" width="55.42578125" bestFit="1" customWidth="1"/>
    <col min="10497" max="10497" width="9.42578125" bestFit="1" customWidth="1"/>
    <col min="10498" max="10498" width="19.28515625" bestFit="1" customWidth="1"/>
    <col min="10499" max="10499" width="23.42578125" bestFit="1" customWidth="1"/>
    <col min="10500" max="10500" width="55.42578125" bestFit="1" customWidth="1"/>
    <col min="10753" max="10753" width="9.42578125" bestFit="1" customWidth="1"/>
    <col min="10754" max="10754" width="19.28515625" bestFit="1" customWidth="1"/>
    <col min="10755" max="10755" width="23.42578125" bestFit="1" customWidth="1"/>
    <col min="10756" max="10756" width="55.42578125" bestFit="1" customWidth="1"/>
    <col min="11009" max="11009" width="9.42578125" bestFit="1" customWidth="1"/>
    <col min="11010" max="11010" width="19.28515625" bestFit="1" customWidth="1"/>
    <col min="11011" max="11011" width="23.42578125" bestFit="1" customWidth="1"/>
    <col min="11012" max="11012" width="55.42578125" bestFit="1" customWidth="1"/>
    <col min="11265" max="11265" width="9.42578125" bestFit="1" customWidth="1"/>
    <col min="11266" max="11266" width="19.28515625" bestFit="1" customWidth="1"/>
    <col min="11267" max="11267" width="23.42578125" bestFit="1" customWidth="1"/>
    <col min="11268" max="11268" width="55.42578125" bestFit="1" customWidth="1"/>
    <col min="11521" max="11521" width="9.42578125" bestFit="1" customWidth="1"/>
    <col min="11522" max="11522" width="19.28515625" bestFit="1" customWidth="1"/>
    <col min="11523" max="11523" width="23.42578125" bestFit="1" customWidth="1"/>
    <col min="11524" max="11524" width="55.42578125" bestFit="1" customWidth="1"/>
    <col min="11777" max="11777" width="9.42578125" bestFit="1" customWidth="1"/>
    <col min="11778" max="11778" width="19.28515625" bestFit="1" customWidth="1"/>
    <col min="11779" max="11779" width="23.42578125" bestFit="1" customWidth="1"/>
    <col min="11780" max="11780" width="55.42578125" bestFit="1" customWidth="1"/>
    <col min="12033" max="12033" width="9.42578125" bestFit="1" customWidth="1"/>
    <col min="12034" max="12034" width="19.28515625" bestFit="1" customWidth="1"/>
    <col min="12035" max="12035" width="23.42578125" bestFit="1" customWidth="1"/>
    <col min="12036" max="12036" width="55.42578125" bestFit="1" customWidth="1"/>
    <col min="12289" max="12289" width="9.42578125" bestFit="1" customWidth="1"/>
    <col min="12290" max="12290" width="19.28515625" bestFit="1" customWidth="1"/>
    <col min="12291" max="12291" width="23.42578125" bestFit="1" customWidth="1"/>
    <col min="12292" max="12292" width="55.42578125" bestFit="1" customWidth="1"/>
    <col min="12545" max="12545" width="9.42578125" bestFit="1" customWidth="1"/>
    <col min="12546" max="12546" width="19.28515625" bestFit="1" customWidth="1"/>
    <col min="12547" max="12547" width="23.42578125" bestFit="1" customWidth="1"/>
    <col min="12548" max="12548" width="55.42578125" bestFit="1" customWidth="1"/>
    <col min="12801" max="12801" width="9.42578125" bestFit="1" customWidth="1"/>
    <col min="12802" max="12802" width="19.28515625" bestFit="1" customWidth="1"/>
    <col min="12803" max="12803" width="23.42578125" bestFit="1" customWidth="1"/>
    <col min="12804" max="12804" width="55.42578125" bestFit="1" customWidth="1"/>
    <col min="13057" max="13057" width="9.42578125" bestFit="1" customWidth="1"/>
    <col min="13058" max="13058" width="19.28515625" bestFit="1" customWidth="1"/>
    <col min="13059" max="13059" width="23.42578125" bestFit="1" customWidth="1"/>
    <col min="13060" max="13060" width="55.42578125" bestFit="1" customWidth="1"/>
    <col min="13313" max="13313" width="9.42578125" bestFit="1" customWidth="1"/>
    <col min="13314" max="13314" width="19.28515625" bestFit="1" customWidth="1"/>
    <col min="13315" max="13315" width="23.42578125" bestFit="1" customWidth="1"/>
    <col min="13316" max="13316" width="55.42578125" bestFit="1" customWidth="1"/>
    <col min="13569" max="13569" width="9.42578125" bestFit="1" customWidth="1"/>
    <col min="13570" max="13570" width="19.28515625" bestFit="1" customWidth="1"/>
    <col min="13571" max="13571" width="23.42578125" bestFit="1" customWidth="1"/>
    <col min="13572" max="13572" width="55.42578125" bestFit="1" customWidth="1"/>
    <col min="13825" max="13825" width="9.42578125" bestFit="1" customWidth="1"/>
    <col min="13826" max="13826" width="19.28515625" bestFit="1" customWidth="1"/>
    <col min="13827" max="13827" width="23.42578125" bestFit="1" customWidth="1"/>
    <col min="13828" max="13828" width="55.42578125" bestFit="1" customWidth="1"/>
    <col min="14081" max="14081" width="9.42578125" bestFit="1" customWidth="1"/>
    <col min="14082" max="14082" width="19.28515625" bestFit="1" customWidth="1"/>
    <col min="14083" max="14083" width="23.42578125" bestFit="1" customWidth="1"/>
    <col min="14084" max="14084" width="55.42578125" bestFit="1" customWidth="1"/>
    <col min="14337" max="14337" width="9.42578125" bestFit="1" customWidth="1"/>
    <col min="14338" max="14338" width="19.28515625" bestFit="1" customWidth="1"/>
    <col min="14339" max="14339" width="23.42578125" bestFit="1" customWidth="1"/>
    <col min="14340" max="14340" width="55.42578125" bestFit="1" customWidth="1"/>
    <col min="14593" max="14593" width="9.42578125" bestFit="1" customWidth="1"/>
    <col min="14594" max="14594" width="19.28515625" bestFit="1" customWidth="1"/>
    <col min="14595" max="14595" width="23.42578125" bestFit="1" customWidth="1"/>
    <col min="14596" max="14596" width="55.42578125" bestFit="1" customWidth="1"/>
    <col min="14849" max="14849" width="9.42578125" bestFit="1" customWidth="1"/>
    <col min="14850" max="14850" width="19.28515625" bestFit="1" customWidth="1"/>
    <col min="14851" max="14851" width="23.42578125" bestFit="1" customWidth="1"/>
    <col min="14852" max="14852" width="55.42578125" bestFit="1" customWidth="1"/>
    <col min="15105" max="15105" width="9.42578125" bestFit="1" customWidth="1"/>
    <col min="15106" max="15106" width="19.28515625" bestFit="1" customWidth="1"/>
    <col min="15107" max="15107" width="23.42578125" bestFit="1" customWidth="1"/>
    <col min="15108" max="15108" width="55.42578125" bestFit="1" customWidth="1"/>
    <col min="15361" max="15361" width="9.42578125" bestFit="1" customWidth="1"/>
    <col min="15362" max="15362" width="19.28515625" bestFit="1" customWidth="1"/>
    <col min="15363" max="15363" width="23.42578125" bestFit="1" customWidth="1"/>
    <col min="15364" max="15364" width="55.42578125" bestFit="1" customWidth="1"/>
    <col min="15617" max="15617" width="9.42578125" bestFit="1" customWidth="1"/>
    <col min="15618" max="15618" width="19.28515625" bestFit="1" customWidth="1"/>
    <col min="15619" max="15619" width="23.42578125" bestFit="1" customWidth="1"/>
    <col min="15620" max="15620" width="55.42578125" bestFit="1" customWidth="1"/>
    <col min="15873" max="15873" width="9.42578125" bestFit="1" customWidth="1"/>
    <col min="15874" max="15874" width="19.28515625" bestFit="1" customWidth="1"/>
    <col min="15875" max="15875" width="23.42578125" bestFit="1" customWidth="1"/>
    <col min="15876" max="15876" width="55.42578125" bestFit="1" customWidth="1"/>
    <col min="16129" max="16129" width="9.42578125" bestFit="1" customWidth="1"/>
    <col min="16130" max="16130" width="19.28515625" bestFit="1" customWidth="1"/>
    <col min="16131" max="16131" width="23.42578125" bestFit="1" customWidth="1"/>
    <col min="16132" max="16132" width="55.42578125" bestFit="1" customWidth="1"/>
  </cols>
  <sheetData>
    <row r="1" spans="1:7" s="85" customFormat="1" x14ac:dyDescent="0.25">
      <c r="A1" s="90" t="s">
        <v>157</v>
      </c>
      <c r="B1" s="90" t="s">
        <v>122</v>
      </c>
      <c r="C1" s="90" t="s">
        <v>158</v>
      </c>
      <c r="D1" s="90" t="s">
        <v>159</v>
      </c>
      <c r="E1" s="90" t="s">
        <v>123</v>
      </c>
      <c r="F1" s="90" t="s">
        <v>124</v>
      </c>
      <c r="G1" s="90" t="s">
        <v>160</v>
      </c>
    </row>
    <row r="2" spans="1:7" outlineLevel="2" x14ac:dyDescent="0.25">
      <c r="A2" s="91" t="s">
        <v>104</v>
      </c>
      <c r="B2" s="91" t="s">
        <v>21</v>
      </c>
      <c r="C2" s="91" t="s">
        <v>22</v>
      </c>
      <c r="D2" s="91" t="s">
        <v>161</v>
      </c>
      <c r="E2" s="92">
        <v>25206</v>
      </c>
      <c r="F2" s="92">
        <v>622905.76</v>
      </c>
      <c r="G2" s="91">
        <v>350</v>
      </c>
    </row>
    <row r="3" spans="1:7" outlineLevel="2" collapsed="1" x14ac:dyDescent="0.25">
      <c r="A3" s="91" t="s">
        <v>104</v>
      </c>
      <c r="B3" s="91" t="s">
        <v>21</v>
      </c>
      <c r="C3" s="91" t="s">
        <v>22</v>
      </c>
      <c r="D3" s="91" t="s">
        <v>416</v>
      </c>
      <c r="E3" s="92">
        <v>21414</v>
      </c>
      <c r="F3" s="92">
        <v>566735.01</v>
      </c>
      <c r="G3" s="91">
        <v>302</v>
      </c>
    </row>
    <row r="4" spans="1:7" outlineLevel="2" x14ac:dyDescent="0.25">
      <c r="A4" s="91" t="s">
        <v>104</v>
      </c>
      <c r="B4" s="91" t="s">
        <v>21</v>
      </c>
      <c r="C4" s="91" t="s">
        <v>22</v>
      </c>
      <c r="D4" s="91" t="s">
        <v>162</v>
      </c>
      <c r="E4" s="92">
        <v>21677</v>
      </c>
      <c r="F4" s="92">
        <v>509595.63999999996</v>
      </c>
      <c r="G4" s="91">
        <v>194</v>
      </c>
    </row>
    <row r="5" spans="1:7" outlineLevel="2" x14ac:dyDescent="0.25">
      <c r="A5" s="91" t="s">
        <v>104</v>
      </c>
      <c r="B5" s="91" t="s">
        <v>21</v>
      </c>
      <c r="C5" s="91" t="s">
        <v>22</v>
      </c>
      <c r="D5" s="91" t="s">
        <v>413</v>
      </c>
      <c r="E5" s="92">
        <v>542</v>
      </c>
      <c r="F5" s="92">
        <v>111767</v>
      </c>
      <c r="G5" s="91">
        <v>46</v>
      </c>
    </row>
    <row r="6" spans="1:7" outlineLevel="2" x14ac:dyDescent="0.25">
      <c r="A6" s="91" t="s">
        <v>104</v>
      </c>
      <c r="B6" s="91" t="s">
        <v>21</v>
      </c>
      <c r="C6" s="91" t="s">
        <v>22</v>
      </c>
      <c r="D6" s="91" t="s">
        <v>165</v>
      </c>
      <c r="E6" s="92">
        <v>377</v>
      </c>
      <c r="F6" s="92">
        <v>53332</v>
      </c>
      <c r="G6" s="91">
        <v>64</v>
      </c>
    </row>
    <row r="7" spans="1:7" outlineLevel="2" x14ac:dyDescent="0.25">
      <c r="A7" s="91" t="s">
        <v>104</v>
      </c>
      <c r="B7" s="91" t="s">
        <v>21</v>
      </c>
      <c r="C7" s="91" t="s">
        <v>22</v>
      </c>
      <c r="D7" s="91" t="s">
        <v>279</v>
      </c>
      <c r="E7" s="92">
        <v>22</v>
      </c>
      <c r="F7" s="92">
        <v>44273</v>
      </c>
      <c r="G7" s="91">
        <v>9</v>
      </c>
    </row>
    <row r="8" spans="1:7" outlineLevel="2" collapsed="1" x14ac:dyDescent="0.25">
      <c r="A8" s="91" t="s">
        <v>104</v>
      </c>
      <c r="B8" s="91" t="s">
        <v>21</v>
      </c>
      <c r="C8" s="91" t="s">
        <v>22</v>
      </c>
      <c r="D8" s="91" t="s">
        <v>196</v>
      </c>
      <c r="E8" s="92">
        <v>609</v>
      </c>
      <c r="F8" s="92">
        <v>16730</v>
      </c>
      <c r="G8" s="91">
        <v>26</v>
      </c>
    </row>
    <row r="9" spans="1:7" outlineLevel="2" x14ac:dyDescent="0.25">
      <c r="A9" s="91" t="s">
        <v>104</v>
      </c>
      <c r="B9" s="91" t="s">
        <v>21</v>
      </c>
      <c r="C9" s="91" t="s">
        <v>22</v>
      </c>
      <c r="D9" s="91" t="s">
        <v>170</v>
      </c>
      <c r="E9" s="92">
        <v>116</v>
      </c>
      <c r="F9" s="92">
        <v>14997.23</v>
      </c>
      <c r="G9" s="91">
        <v>4</v>
      </c>
    </row>
    <row r="10" spans="1:7" outlineLevel="2" collapsed="1" x14ac:dyDescent="0.25">
      <c r="A10" s="91" t="s">
        <v>104</v>
      </c>
      <c r="B10" s="91" t="s">
        <v>21</v>
      </c>
      <c r="C10" s="91" t="s">
        <v>22</v>
      </c>
      <c r="D10" s="91" t="s">
        <v>280</v>
      </c>
      <c r="E10" s="92">
        <v>417</v>
      </c>
      <c r="F10" s="92">
        <v>14770.2</v>
      </c>
      <c r="G10" s="91">
        <v>20</v>
      </c>
    </row>
    <row r="11" spans="1:7" outlineLevel="2" x14ac:dyDescent="0.25">
      <c r="A11" s="91" t="s">
        <v>104</v>
      </c>
      <c r="B11" s="91" t="s">
        <v>21</v>
      </c>
      <c r="C11" s="91" t="s">
        <v>22</v>
      </c>
      <c r="D11" s="91" t="s">
        <v>412</v>
      </c>
      <c r="E11" s="92">
        <v>273</v>
      </c>
      <c r="F11" s="92">
        <v>11181</v>
      </c>
      <c r="G11" s="91">
        <v>6</v>
      </c>
    </row>
    <row r="12" spans="1:7" outlineLevel="2" x14ac:dyDescent="0.25">
      <c r="A12" s="91" t="s">
        <v>104</v>
      </c>
      <c r="B12" s="91" t="s">
        <v>21</v>
      </c>
      <c r="C12" s="91" t="s">
        <v>22</v>
      </c>
      <c r="D12" s="91" t="s">
        <v>164</v>
      </c>
      <c r="E12" s="92">
        <v>12</v>
      </c>
      <c r="F12" s="92">
        <v>7300</v>
      </c>
      <c r="G12" s="91">
        <v>2</v>
      </c>
    </row>
    <row r="13" spans="1:7" outlineLevel="2" x14ac:dyDescent="0.25">
      <c r="A13" s="91" t="s">
        <v>104</v>
      </c>
      <c r="B13" s="91" t="s">
        <v>21</v>
      </c>
      <c r="C13" s="91" t="s">
        <v>22</v>
      </c>
      <c r="D13" s="91" t="s">
        <v>408</v>
      </c>
      <c r="E13" s="92">
        <v>485</v>
      </c>
      <c r="F13" s="92">
        <v>5080</v>
      </c>
      <c r="G13" s="91">
        <v>4</v>
      </c>
    </row>
    <row r="14" spans="1:7" outlineLevel="2" x14ac:dyDescent="0.25">
      <c r="A14" s="91" t="s">
        <v>104</v>
      </c>
      <c r="B14" s="91" t="s">
        <v>21</v>
      </c>
      <c r="C14" s="91" t="s">
        <v>22</v>
      </c>
      <c r="D14" s="91" t="s">
        <v>414</v>
      </c>
      <c r="E14" s="92">
        <v>250</v>
      </c>
      <c r="F14" s="92">
        <v>2607.75</v>
      </c>
      <c r="G14" s="91">
        <v>14</v>
      </c>
    </row>
    <row r="15" spans="1:7" outlineLevel="2" x14ac:dyDescent="0.25">
      <c r="A15" s="91" t="s">
        <v>104</v>
      </c>
      <c r="B15" s="91" t="s">
        <v>21</v>
      </c>
      <c r="C15" s="91" t="s">
        <v>22</v>
      </c>
      <c r="D15" s="91" t="s">
        <v>410</v>
      </c>
      <c r="E15" s="92">
        <v>4</v>
      </c>
      <c r="F15" s="92">
        <v>65.55</v>
      </c>
      <c r="G15" s="91">
        <v>3</v>
      </c>
    </row>
    <row r="16" spans="1:7" s="86" customFormat="1" outlineLevel="1" x14ac:dyDescent="0.25">
      <c r="A16" s="93"/>
      <c r="B16" s="93" t="s">
        <v>168</v>
      </c>
      <c r="C16" s="93"/>
      <c r="D16" s="93"/>
      <c r="E16" s="94">
        <f>SUBTOTAL(9,E2:E15)</f>
        <v>71404</v>
      </c>
      <c r="F16" s="94">
        <f>SUBTOTAL(9,F2:F15)</f>
        <v>1981340.14</v>
      </c>
      <c r="G16" s="93">
        <f>SUBTOTAL(9,G2:G15)</f>
        <v>1044</v>
      </c>
    </row>
    <row r="17" spans="1:7" outlineLevel="2" x14ac:dyDescent="0.25">
      <c r="A17" s="91" t="s">
        <v>95</v>
      </c>
      <c r="B17" s="91" t="s">
        <v>35</v>
      </c>
      <c r="C17" s="91" t="s">
        <v>36</v>
      </c>
      <c r="D17" s="91" t="s">
        <v>171</v>
      </c>
      <c r="E17" s="92">
        <v>12665</v>
      </c>
      <c r="F17" s="92">
        <v>487141.26000000007</v>
      </c>
      <c r="G17" s="91">
        <v>314</v>
      </c>
    </row>
    <row r="18" spans="1:7" outlineLevel="2" collapsed="1" x14ac:dyDescent="0.25">
      <c r="A18" s="91" t="s">
        <v>95</v>
      </c>
      <c r="B18" s="91" t="s">
        <v>35</v>
      </c>
      <c r="C18" s="91" t="s">
        <v>36</v>
      </c>
      <c r="D18" s="91" t="s">
        <v>175</v>
      </c>
      <c r="E18" s="92">
        <v>363</v>
      </c>
      <c r="F18" s="92">
        <v>29547</v>
      </c>
      <c r="G18" s="91">
        <v>6</v>
      </c>
    </row>
    <row r="19" spans="1:7" outlineLevel="2" x14ac:dyDescent="0.25">
      <c r="A19" s="91" t="s">
        <v>95</v>
      </c>
      <c r="B19" s="91" t="s">
        <v>35</v>
      </c>
      <c r="C19" s="91" t="s">
        <v>36</v>
      </c>
      <c r="D19" s="91" t="s">
        <v>170</v>
      </c>
      <c r="E19" s="92">
        <v>68</v>
      </c>
      <c r="F19" s="92">
        <v>23513.200000000001</v>
      </c>
      <c r="G19" s="91">
        <v>9</v>
      </c>
    </row>
    <row r="20" spans="1:7" outlineLevel="2" x14ac:dyDescent="0.25">
      <c r="A20" s="91" t="s">
        <v>95</v>
      </c>
      <c r="B20" s="91" t="s">
        <v>35</v>
      </c>
      <c r="C20" s="91" t="s">
        <v>36</v>
      </c>
      <c r="D20" s="91" t="s">
        <v>164</v>
      </c>
      <c r="E20" s="92">
        <v>2</v>
      </c>
      <c r="F20" s="92">
        <v>740</v>
      </c>
      <c r="G20" s="91">
        <v>2</v>
      </c>
    </row>
    <row r="21" spans="1:7" outlineLevel="2" x14ac:dyDescent="0.25">
      <c r="A21" s="91" t="s">
        <v>95</v>
      </c>
      <c r="B21" s="91" t="s">
        <v>35</v>
      </c>
      <c r="C21" s="91" t="s">
        <v>36</v>
      </c>
      <c r="D21" s="91" t="s">
        <v>281</v>
      </c>
      <c r="E21" s="92">
        <v>46</v>
      </c>
      <c r="F21" s="92">
        <v>550.25</v>
      </c>
      <c r="G21" s="91">
        <v>6</v>
      </c>
    </row>
    <row r="22" spans="1:7" s="86" customFormat="1" outlineLevel="1" x14ac:dyDescent="0.25">
      <c r="A22" s="93"/>
      <c r="B22" s="93" t="s">
        <v>178</v>
      </c>
      <c r="C22" s="93"/>
      <c r="D22" s="93"/>
      <c r="E22" s="94">
        <f>SUBTOTAL(9,E17:E21)</f>
        <v>13144</v>
      </c>
      <c r="F22" s="94">
        <f>SUBTOTAL(9,F17:F21)</f>
        <v>541491.71000000008</v>
      </c>
      <c r="G22" s="93">
        <f>SUBTOTAL(9,G17:G21)</f>
        <v>337</v>
      </c>
    </row>
    <row r="23" spans="1:7" outlineLevel="2" x14ac:dyDescent="0.25">
      <c r="A23" s="91" t="s">
        <v>282</v>
      </c>
      <c r="B23" s="91" t="s">
        <v>183</v>
      </c>
      <c r="C23" s="91" t="s">
        <v>41</v>
      </c>
      <c r="D23" s="91" t="s">
        <v>185</v>
      </c>
      <c r="E23" s="92">
        <v>1</v>
      </c>
      <c r="F23" s="92">
        <v>11.1</v>
      </c>
      <c r="G23" s="91">
        <v>1</v>
      </c>
    </row>
    <row r="24" spans="1:7" outlineLevel="2" collapsed="1" x14ac:dyDescent="0.25">
      <c r="A24" s="91" t="s">
        <v>115</v>
      </c>
      <c r="B24" s="91" t="s">
        <v>183</v>
      </c>
      <c r="C24" s="91" t="s">
        <v>41</v>
      </c>
      <c r="D24" s="91" t="s">
        <v>166</v>
      </c>
      <c r="E24" s="92">
        <v>2998</v>
      </c>
      <c r="F24" s="92">
        <v>166207.15</v>
      </c>
      <c r="G24" s="91">
        <v>158</v>
      </c>
    </row>
    <row r="25" spans="1:7" outlineLevel="2" x14ac:dyDescent="0.25">
      <c r="A25" s="91" t="s">
        <v>115</v>
      </c>
      <c r="B25" s="91" t="s">
        <v>183</v>
      </c>
      <c r="C25" s="91" t="s">
        <v>41</v>
      </c>
      <c r="D25" s="91" t="s">
        <v>176</v>
      </c>
      <c r="E25" s="92">
        <v>2042</v>
      </c>
      <c r="F25" s="92">
        <v>140780.59000000003</v>
      </c>
      <c r="G25" s="91">
        <v>142</v>
      </c>
    </row>
    <row r="26" spans="1:7" outlineLevel="2" collapsed="1" x14ac:dyDescent="0.25">
      <c r="A26" s="91" t="s">
        <v>115</v>
      </c>
      <c r="B26" s="91" t="s">
        <v>183</v>
      </c>
      <c r="C26" s="91" t="s">
        <v>41</v>
      </c>
      <c r="D26" s="91" t="s">
        <v>280</v>
      </c>
      <c r="E26" s="92">
        <v>622</v>
      </c>
      <c r="F26" s="92">
        <v>22911.85</v>
      </c>
      <c r="G26" s="91">
        <v>47</v>
      </c>
    </row>
    <row r="27" spans="1:7" outlineLevel="2" x14ac:dyDescent="0.25">
      <c r="A27" s="91" t="s">
        <v>115</v>
      </c>
      <c r="B27" s="91" t="s">
        <v>183</v>
      </c>
      <c r="C27" s="91" t="s">
        <v>41</v>
      </c>
      <c r="D27" s="91" t="s">
        <v>162</v>
      </c>
      <c r="E27" s="92">
        <v>552</v>
      </c>
      <c r="F27" s="92">
        <v>18351.149999999994</v>
      </c>
      <c r="G27" s="91">
        <v>103</v>
      </c>
    </row>
    <row r="28" spans="1:7" outlineLevel="2" x14ac:dyDescent="0.25">
      <c r="A28" s="91" t="s">
        <v>115</v>
      </c>
      <c r="B28" s="91" t="s">
        <v>183</v>
      </c>
      <c r="C28" s="91" t="s">
        <v>41</v>
      </c>
      <c r="D28" s="91" t="s">
        <v>184</v>
      </c>
      <c r="E28" s="92">
        <v>844</v>
      </c>
      <c r="F28" s="92">
        <v>10215.4</v>
      </c>
      <c r="G28" s="91">
        <v>45</v>
      </c>
    </row>
    <row r="29" spans="1:7" outlineLevel="2" collapsed="1" x14ac:dyDescent="0.25">
      <c r="A29" s="91" t="s">
        <v>115</v>
      </c>
      <c r="B29" s="91" t="s">
        <v>183</v>
      </c>
      <c r="C29" s="91" t="s">
        <v>41</v>
      </c>
      <c r="D29" s="91" t="s">
        <v>283</v>
      </c>
      <c r="E29" s="92">
        <v>11</v>
      </c>
      <c r="F29" s="92">
        <v>7140</v>
      </c>
      <c r="G29" s="91">
        <v>1</v>
      </c>
    </row>
    <row r="30" spans="1:7" outlineLevel="2" x14ac:dyDescent="0.25">
      <c r="A30" s="91" t="s">
        <v>115</v>
      </c>
      <c r="B30" s="91" t="s">
        <v>183</v>
      </c>
      <c r="C30" s="91" t="s">
        <v>41</v>
      </c>
      <c r="D30" s="91" t="s">
        <v>416</v>
      </c>
      <c r="E30" s="92">
        <v>43</v>
      </c>
      <c r="F30" s="92">
        <v>916</v>
      </c>
      <c r="G30" s="91">
        <v>3</v>
      </c>
    </row>
    <row r="31" spans="1:7" outlineLevel="2" collapsed="1" x14ac:dyDescent="0.25">
      <c r="A31" s="91" t="s">
        <v>116</v>
      </c>
      <c r="B31" s="91" t="s">
        <v>183</v>
      </c>
      <c r="C31" s="91" t="s">
        <v>41</v>
      </c>
      <c r="D31" s="91" t="s">
        <v>165</v>
      </c>
      <c r="E31" s="92">
        <v>421</v>
      </c>
      <c r="F31" s="92">
        <v>79767.150000000009</v>
      </c>
      <c r="G31" s="91">
        <v>89</v>
      </c>
    </row>
    <row r="32" spans="1:7" outlineLevel="2" x14ac:dyDescent="0.25">
      <c r="A32" s="91" t="s">
        <v>116</v>
      </c>
      <c r="B32" s="91" t="s">
        <v>183</v>
      </c>
      <c r="C32" s="91" t="s">
        <v>41</v>
      </c>
      <c r="D32" s="91" t="s">
        <v>413</v>
      </c>
      <c r="E32" s="92">
        <v>235</v>
      </c>
      <c r="F32" s="92">
        <v>34854</v>
      </c>
      <c r="G32" s="91">
        <v>1</v>
      </c>
    </row>
    <row r="33" spans="1:7" outlineLevel="2" collapsed="1" x14ac:dyDescent="0.25">
      <c r="A33" s="91" t="s">
        <v>116</v>
      </c>
      <c r="B33" s="91" t="s">
        <v>183</v>
      </c>
      <c r="C33" s="91" t="s">
        <v>41</v>
      </c>
      <c r="D33" s="91" t="s">
        <v>184</v>
      </c>
      <c r="E33" s="92">
        <v>6</v>
      </c>
      <c r="F33" s="92">
        <v>219.4</v>
      </c>
      <c r="G33" s="91">
        <v>2</v>
      </c>
    </row>
    <row r="34" spans="1:7" s="86" customFormat="1" outlineLevel="1" x14ac:dyDescent="0.25">
      <c r="A34" s="93"/>
      <c r="B34" s="93" t="s">
        <v>186</v>
      </c>
      <c r="C34" s="93"/>
      <c r="D34" s="93"/>
      <c r="E34" s="94">
        <f>SUBTOTAL(9,E23:E33)</f>
        <v>7775</v>
      </c>
      <c r="F34" s="94">
        <f>SUBTOTAL(9,F23:F33)</f>
        <v>481373.79000000004</v>
      </c>
      <c r="G34" s="93">
        <f>SUBTOTAL(9,G23:G33)</f>
        <v>592</v>
      </c>
    </row>
    <row r="35" spans="1:7" outlineLevel="2" collapsed="1" x14ac:dyDescent="0.25">
      <c r="A35" s="91" t="s">
        <v>117</v>
      </c>
      <c r="B35" s="91" t="s">
        <v>33</v>
      </c>
      <c r="C35" s="91" t="s">
        <v>34</v>
      </c>
      <c r="D35" s="91" t="s">
        <v>162</v>
      </c>
      <c r="E35" s="92">
        <v>13122</v>
      </c>
      <c r="F35" s="92">
        <v>327190.90999999992</v>
      </c>
      <c r="G35" s="91">
        <v>397</v>
      </c>
    </row>
    <row r="36" spans="1:7" outlineLevel="2" x14ac:dyDescent="0.25">
      <c r="A36" s="91" t="s">
        <v>117</v>
      </c>
      <c r="B36" s="91" t="s">
        <v>33</v>
      </c>
      <c r="C36" s="91" t="s">
        <v>34</v>
      </c>
      <c r="D36" s="91" t="s">
        <v>279</v>
      </c>
      <c r="E36" s="92">
        <v>1654</v>
      </c>
      <c r="F36" s="92">
        <v>58126.960000000006</v>
      </c>
      <c r="G36" s="91">
        <v>60</v>
      </c>
    </row>
    <row r="37" spans="1:7" outlineLevel="2" x14ac:dyDescent="0.25">
      <c r="A37" s="91" t="s">
        <v>117</v>
      </c>
      <c r="B37" s="91" t="s">
        <v>33</v>
      </c>
      <c r="C37" s="91" t="s">
        <v>34</v>
      </c>
      <c r="D37" s="91" t="s">
        <v>410</v>
      </c>
      <c r="E37" s="92">
        <v>641</v>
      </c>
      <c r="F37" s="92">
        <v>37416.9</v>
      </c>
      <c r="G37" s="91">
        <v>153</v>
      </c>
    </row>
    <row r="38" spans="1:7" outlineLevel="2" x14ac:dyDescent="0.25">
      <c r="A38" s="91" t="s">
        <v>117</v>
      </c>
      <c r="B38" s="91" t="s">
        <v>33</v>
      </c>
      <c r="C38" s="91" t="s">
        <v>34</v>
      </c>
      <c r="D38" s="91" t="s">
        <v>196</v>
      </c>
      <c r="E38" s="92">
        <v>202</v>
      </c>
      <c r="F38" s="92">
        <v>19447</v>
      </c>
      <c r="G38" s="91">
        <v>2</v>
      </c>
    </row>
    <row r="39" spans="1:7" outlineLevel="2" collapsed="1" x14ac:dyDescent="0.25">
      <c r="A39" s="91" t="s">
        <v>117</v>
      </c>
      <c r="B39" s="91" t="s">
        <v>33</v>
      </c>
      <c r="C39" s="91" t="s">
        <v>34</v>
      </c>
      <c r="D39" s="91" t="s">
        <v>416</v>
      </c>
      <c r="E39" s="92">
        <v>941</v>
      </c>
      <c r="F39" s="92">
        <v>10690.630000000001</v>
      </c>
      <c r="G39" s="91">
        <v>75</v>
      </c>
    </row>
    <row r="40" spans="1:7" outlineLevel="2" x14ac:dyDescent="0.25">
      <c r="A40" s="91" t="s">
        <v>117</v>
      </c>
      <c r="B40" s="91" t="s">
        <v>33</v>
      </c>
      <c r="C40" s="91" t="s">
        <v>34</v>
      </c>
      <c r="D40" s="91" t="s">
        <v>172</v>
      </c>
      <c r="E40" s="92">
        <v>156</v>
      </c>
      <c r="F40" s="92">
        <v>2926.6500000000005</v>
      </c>
      <c r="G40" s="91">
        <v>34</v>
      </c>
    </row>
    <row r="41" spans="1:7" outlineLevel="2" x14ac:dyDescent="0.25">
      <c r="A41" s="91" t="s">
        <v>117</v>
      </c>
      <c r="B41" s="91" t="s">
        <v>33</v>
      </c>
      <c r="C41" s="91" t="s">
        <v>34</v>
      </c>
      <c r="D41" s="91" t="s">
        <v>408</v>
      </c>
      <c r="E41" s="92">
        <v>8</v>
      </c>
      <c r="F41" s="92">
        <v>244</v>
      </c>
      <c r="G41" s="91">
        <v>1</v>
      </c>
    </row>
    <row r="42" spans="1:7" outlineLevel="2" collapsed="1" x14ac:dyDescent="0.25">
      <c r="A42" s="91" t="s">
        <v>117</v>
      </c>
      <c r="B42" s="91" t="s">
        <v>33</v>
      </c>
      <c r="C42" s="91" t="s">
        <v>34</v>
      </c>
      <c r="D42" s="91" t="s">
        <v>409</v>
      </c>
      <c r="E42" s="92">
        <v>1</v>
      </c>
      <c r="F42" s="92">
        <v>112</v>
      </c>
      <c r="G42" s="91">
        <v>1</v>
      </c>
    </row>
    <row r="43" spans="1:7" s="86" customFormat="1" outlineLevel="1" x14ac:dyDescent="0.25">
      <c r="A43" s="93"/>
      <c r="B43" s="93" t="s">
        <v>173</v>
      </c>
      <c r="C43" s="93"/>
      <c r="D43" s="93"/>
      <c r="E43" s="94">
        <f>SUBTOTAL(9,E35:E42)</f>
        <v>16725</v>
      </c>
      <c r="F43" s="94">
        <f>SUBTOTAL(9,F35:F42)</f>
        <v>456155.05</v>
      </c>
      <c r="G43" s="93">
        <f>SUBTOTAL(9,G35:G42)</f>
        <v>723</v>
      </c>
    </row>
    <row r="44" spans="1:7" outlineLevel="2" collapsed="1" x14ac:dyDescent="0.25">
      <c r="A44" s="91" t="s">
        <v>103</v>
      </c>
      <c r="B44" s="91" t="s">
        <v>25</v>
      </c>
      <c r="C44" s="91" t="s">
        <v>25</v>
      </c>
      <c r="D44" s="91" t="s">
        <v>179</v>
      </c>
      <c r="E44" s="92">
        <v>6585</v>
      </c>
      <c r="F44" s="92">
        <v>385584.6</v>
      </c>
      <c r="G44" s="91">
        <v>240</v>
      </c>
    </row>
    <row r="45" spans="1:7" outlineLevel="2" x14ac:dyDescent="0.25">
      <c r="A45" s="91" t="s">
        <v>103</v>
      </c>
      <c r="B45" s="91" t="s">
        <v>25</v>
      </c>
      <c r="C45" s="91" t="s">
        <v>25</v>
      </c>
      <c r="D45" s="91" t="s">
        <v>280</v>
      </c>
      <c r="E45" s="92">
        <v>5</v>
      </c>
      <c r="F45" s="92">
        <v>1090</v>
      </c>
      <c r="G45" s="91">
        <v>1</v>
      </c>
    </row>
    <row r="46" spans="1:7" outlineLevel="2" collapsed="1" x14ac:dyDescent="0.25">
      <c r="A46" s="91" t="s">
        <v>103</v>
      </c>
      <c r="B46" s="91" t="s">
        <v>25</v>
      </c>
      <c r="C46" s="91" t="s">
        <v>25</v>
      </c>
      <c r="D46" s="91" t="s">
        <v>162</v>
      </c>
      <c r="E46" s="92">
        <v>6</v>
      </c>
      <c r="F46" s="92">
        <v>766.3</v>
      </c>
      <c r="G46" s="91">
        <v>4</v>
      </c>
    </row>
    <row r="47" spans="1:7" s="86" customFormat="1" outlineLevel="1" x14ac:dyDescent="0.25">
      <c r="A47" s="93"/>
      <c r="B47" s="93" t="s">
        <v>181</v>
      </c>
      <c r="C47" s="93"/>
      <c r="D47" s="93"/>
      <c r="E47" s="94">
        <f>SUBTOTAL(9,E44:E46)</f>
        <v>6596</v>
      </c>
      <c r="F47" s="94">
        <f>SUBTOTAL(9,F44:F46)</f>
        <v>387440.89999999997</v>
      </c>
      <c r="G47" s="93">
        <f>SUBTOTAL(9,G44:G46)</f>
        <v>245</v>
      </c>
    </row>
    <row r="48" spans="1:7" outlineLevel="2" collapsed="1" x14ac:dyDescent="0.25">
      <c r="A48" s="91" t="s">
        <v>102</v>
      </c>
      <c r="B48" s="91" t="s">
        <v>23</v>
      </c>
      <c r="C48" s="91" t="s">
        <v>24</v>
      </c>
      <c r="D48" s="91" t="s">
        <v>281</v>
      </c>
      <c r="E48" s="92">
        <v>7247</v>
      </c>
      <c r="F48" s="92">
        <v>263365.22000000003</v>
      </c>
      <c r="G48" s="91">
        <v>168</v>
      </c>
    </row>
    <row r="49" spans="1:7" outlineLevel="2" x14ac:dyDescent="0.25">
      <c r="A49" s="91" t="s">
        <v>102</v>
      </c>
      <c r="B49" s="91" t="s">
        <v>23</v>
      </c>
      <c r="C49" s="91" t="s">
        <v>24</v>
      </c>
      <c r="D49" s="91" t="s">
        <v>415</v>
      </c>
      <c r="E49" s="92">
        <v>403</v>
      </c>
      <c r="F49" s="92">
        <v>64461.510000000009</v>
      </c>
      <c r="G49" s="91">
        <v>40</v>
      </c>
    </row>
    <row r="50" spans="1:7" outlineLevel="2" collapsed="1" x14ac:dyDescent="0.25">
      <c r="A50" s="91" t="s">
        <v>102</v>
      </c>
      <c r="B50" s="91" t="s">
        <v>23</v>
      </c>
      <c r="C50" s="91" t="s">
        <v>24</v>
      </c>
      <c r="D50" s="91" t="s">
        <v>416</v>
      </c>
      <c r="E50" s="92">
        <v>1230</v>
      </c>
      <c r="F50" s="92">
        <v>48059.8</v>
      </c>
      <c r="G50" s="91">
        <v>46</v>
      </c>
    </row>
    <row r="51" spans="1:7" outlineLevel="2" x14ac:dyDescent="0.25">
      <c r="A51" s="91" t="s">
        <v>102</v>
      </c>
      <c r="B51" s="91" t="s">
        <v>23</v>
      </c>
      <c r="C51" s="91" t="s">
        <v>24</v>
      </c>
      <c r="D51" s="91" t="s">
        <v>174</v>
      </c>
      <c r="E51" s="92">
        <v>200</v>
      </c>
      <c r="F51" s="92">
        <v>5277</v>
      </c>
      <c r="G51" s="91">
        <v>1</v>
      </c>
    </row>
    <row r="52" spans="1:7" outlineLevel="2" x14ac:dyDescent="0.25">
      <c r="A52" s="91" t="s">
        <v>102</v>
      </c>
      <c r="B52" s="91" t="s">
        <v>23</v>
      </c>
      <c r="C52" s="91" t="s">
        <v>24</v>
      </c>
      <c r="D52" s="91" t="s">
        <v>410</v>
      </c>
      <c r="E52" s="92">
        <v>37</v>
      </c>
      <c r="F52" s="92">
        <v>570</v>
      </c>
      <c r="G52" s="91">
        <v>2</v>
      </c>
    </row>
    <row r="53" spans="1:7" s="86" customFormat="1" outlineLevel="1" x14ac:dyDescent="0.25">
      <c r="A53" s="93"/>
      <c r="B53" s="93" t="s">
        <v>169</v>
      </c>
      <c r="C53" s="93"/>
      <c r="D53" s="93"/>
      <c r="E53" s="94">
        <f>SUBTOTAL(9,E48:E52)</f>
        <v>9117</v>
      </c>
      <c r="F53" s="94">
        <f>SUBTOTAL(9,F48:F52)</f>
        <v>381733.53</v>
      </c>
      <c r="G53" s="93">
        <f>SUBTOTAL(9,G48:G52)</f>
        <v>257</v>
      </c>
    </row>
    <row r="54" spans="1:7" outlineLevel="2" collapsed="1" x14ac:dyDescent="0.25">
      <c r="A54" s="91" t="s">
        <v>100</v>
      </c>
      <c r="B54" s="91" t="s">
        <v>27</v>
      </c>
      <c r="C54" s="91" t="s">
        <v>28</v>
      </c>
      <c r="D54" s="91" t="s">
        <v>162</v>
      </c>
      <c r="E54" s="92">
        <v>2508</v>
      </c>
      <c r="F54" s="92">
        <v>179522.00000000003</v>
      </c>
      <c r="G54" s="91">
        <v>139</v>
      </c>
    </row>
    <row r="55" spans="1:7" outlineLevel="2" x14ac:dyDescent="0.25">
      <c r="A55" s="91" t="s">
        <v>100</v>
      </c>
      <c r="B55" s="91" t="s">
        <v>27</v>
      </c>
      <c r="C55" s="91" t="s">
        <v>28</v>
      </c>
      <c r="D55" s="91" t="s">
        <v>180</v>
      </c>
      <c r="E55" s="92">
        <v>2771</v>
      </c>
      <c r="F55" s="92">
        <v>134465.69999999998</v>
      </c>
      <c r="G55" s="91">
        <v>225</v>
      </c>
    </row>
    <row r="56" spans="1:7" outlineLevel="2" collapsed="1" x14ac:dyDescent="0.25">
      <c r="A56" s="91" t="s">
        <v>100</v>
      </c>
      <c r="B56" s="91" t="s">
        <v>27</v>
      </c>
      <c r="C56" s="91" t="s">
        <v>28</v>
      </c>
      <c r="D56" s="91" t="s">
        <v>179</v>
      </c>
      <c r="E56" s="92">
        <v>500</v>
      </c>
      <c r="F56" s="92">
        <v>10546.48</v>
      </c>
      <c r="G56" s="91">
        <v>4</v>
      </c>
    </row>
    <row r="57" spans="1:7" outlineLevel="2" x14ac:dyDescent="0.25">
      <c r="A57" s="91" t="s">
        <v>100</v>
      </c>
      <c r="B57" s="91" t="s">
        <v>27</v>
      </c>
      <c r="C57" s="91" t="s">
        <v>28</v>
      </c>
      <c r="D57" s="91" t="s">
        <v>280</v>
      </c>
      <c r="E57" s="92">
        <v>146</v>
      </c>
      <c r="F57" s="92">
        <v>9685</v>
      </c>
      <c r="G57" s="91">
        <v>12</v>
      </c>
    </row>
    <row r="58" spans="1:7" outlineLevel="2" collapsed="1" x14ac:dyDescent="0.25">
      <c r="A58" s="91" t="s">
        <v>100</v>
      </c>
      <c r="B58" s="91" t="s">
        <v>27</v>
      </c>
      <c r="C58" s="91" t="s">
        <v>28</v>
      </c>
      <c r="D58" s="91" t="s">
        <v>416</v>
      </c>
      <c r="E58" s="92">
        <v>553</v>
      </c>
      <c r="F58" s="92">
        <v>7324.6100000000006</v>
      </c>
      <c r="G58" s="91">
        <v>51</v>
      </c>
    </row>
    <row r="59" spans="1:7" s="86" customFormat="1" outlineLevel="1" x14ac:dyDescent="0.25">
      <c r="A59" s="93"/>
      <c r="B59" s="93" t="s">
        <v>187</v>
      </c>
      <c r="C59" s="93"/>
      <c r="D59" s="93"/>
      <c r="E59" s="94">
        <f>SUBTOTAL(9,E54:E58)</f>
        <v>6478</v>
      </c>
      <c r="F59" s="94">
        <f>SUBTOTAL(9,F54:F58)</f>
        <v>341543.79</v>
      </c>
      <c r="G59" s="93">
        <f>SUBTOTAL(9,G54:G58)</f>
        <v>431</v>
      </c>
    </row>
    <row r="60" spans="1:7" outlineLevel="2" collapsed="1" x14ac:dyDescent="0.25">
      <c r="A60" s="91" t="s">
        <v>107</v>
      </c>
      <c r="B60" s="91" t="s">
        <v>26</v>
      </c>
      <c r="C60" s="91" t="s">
        <v>22</v>
      </c>
      <c r="D60" s="91" t="s">
        <v>161</v>
      </c>
      <c r="E60" s="92">
        <v>6677</v>
      </c>
      <c r="F60" s="92">
        <v>149917.54999999999</v>
      </c>
      <c r="G60" s="91">
        <v>71</v>
      </c>
    </row>
    <row r="61" spans="1:7" outlineLevel="2" x14ac:dyDescent="0.25">
      <c r="A61" s="91" t="s">
        <v>107</v>
      </c>
      <c r="B61" s="91" t="s">
        <v>26</v>
      </c>
      <c r="C61" s="91" t="s">
        <v>22</v>
      </c>
      <c r="D61" s="91" t="s">
        <v>416</v>
      </c>
      <c r="E61" s="92">
        <v>5336</v>
      </c>
      <c r="F61" s="92">
        <v>132093.10999999999</v>
      </c>
      <c r="G61" s="91">
        <v>44</v>
      </c>
    </row>
    <row r="62" spans="1:7" outlineLevel="2" x14ac:dyDescent="0.25">
      <c r="A62" s="91" t="s">
        <v>107</v>
      </c>
      <c r="B62" s="91" t="s">
        <v>26</v>
      </c>
      <c r="C62" s="91" t="s">
        <v>22</v>
      </c>
      <c r="D62" s="91" t="s">
        <v>280</v>
      </c>
      <c r="E62" s="92">
        <v>256</v>
      </c>
      <c r="F62" s="92">
        <v>11077.21</v>
      </c>
      <c r="G62" s="91">
        <v>4</v>
      </c>
    </row>
    <row r="63" spans="1:7" outlineLevel="2" collapsed="1" x14ac:dyDescent="0.25">
      <c r="A63" s="91" t="s">
        <v>107</v>
      </c>
      <c r="B63" s="91" t="s">
        <v>26</v>
      </c>
      <c r="C63" s="91" t="s">
        <v>22</v>
      </c>
      <c r="D63" s="91" t="s">
        <v>162</v>
      </c>
      <c r="E63" s="92">
        <v>83</v>
      </c>
      <c r="F63" s="92">
        <v>10668.9</v>
      </c>
      <c r="G63" s="91">
        <v>13</v>
      </c>
    </row>
    <row r="64" spans="1:7" s="86" customFormat="1" outlineLevel="1" x14ac:dyDescent="0.25">
      <c r="A64" s="93"/>
      <c r="B64" s="93" t="s">
        <v>182</v>
      </c>
      <c r="C64" s="93"/>
      <c r="D64" s="93"/>
      <c r="E64" s="94">
        <f>SUBTOTAL(9,E60:E63)</f>
        <v>12352</v>
      </c>
      <c r="F64" s="94">
        <f>SUBTOTAL(9,F60:F63)</f>
        <v>303756.77</v>
      </c>
      <c r="G64" s="93">
        <f>SUBTOTAL(9,G60:G63)</f>
        <v>132</v>
      </c>
    </row>
    <row r="65" spans="1:7" outlineLevel="2" x14ac:dyDescent="0.25">
      <c r="A65" s="91" t="s">
        <v>92</v>
      </c>
      <c r="B65" s="91" t="s">
        <v>55</v>
      </c>
      <c r="C65" s="91" t="s">
        <v>22</v>
      </c>
      <c r="D65" s="91" t="s">
        <v>161</v>
      </c>
      <c r="E65" s="92">
        <v>14378</v>
      </c>
      <c r="F65" s="92">
        <v>264346.95</v>
      </c>
      <c r="G65" s="91">
        <v>174</v>
      </c>
    </row>
    <row r="66" spans="1:7" outlineLevel="2" x14ac:dyDescent="0.25">
      <c r="A66" s="91" t="s">
        <v>92</v>
      </c>
      <c r="B66" s="91" t="s">
        <v>55</v>
      </c>
      <c r="C66" s="91" t="s">
        <v>22</v>
      </c>
      <c r="D66" s="91" t="s">
        <v>412</v>
      </c>
      <c r="E66" s="92">
        <v>8</v>
      </c>
      <c r="F66" s="92">
        <v>246</v>
      </c>
      <c r="G66" s="91">
        <v>3</v>
      </c>
    </row>
    <row r="67" spans="1:7" s="86" customFormat="1" outlineLevel="1" x14ac:dyDescent="0.25">
      <c r="A67" s="93"/>
      <c r="B67" s="93" t="s">
        <v>188</v>
      </c>
      <c r="C67" s="93"/>
      <c r="D67" s="93"/>
      <c r="E67" s="94">
        <f>SUBTOTAL(9,E65:E66)</f>
        <v>14386</v>
      </c>
      <c r="F67" s="94">
        <f>SUBTOTAL(9,F65:F66)</f>
        <v>264592.95</v>
      </c>
      <c r="G67" s="93">
        <f>SUBTOTAL(9,G65:G66)</f>
        <v>177</v>
      </c>
    </row>
    <row r="68" spans="1:7" outlineLevel="2" x14ac:dyDescent="0.25">
      <c r="A68" s="91" t="s">
        <v>109</v>
      </c>
      <c r="B68" s="91" t="s">
        <v>31</v>
      </c>
      <c r="C68" s="91" t="s">
        <v>32</v>
      </c>
      <c r="D68" s="91" t="s">
        <v>279</v>
      </c>
      <c r="E68" s="92">
        <v>140</v>
      </c>
      <c r="F68" s="92">
        <v>3412</v>
      </c>
      <c r="G68" s="91">
        <v>1</v>
      </c>
    </row>
    <row r="69" spans="1:7" outlineLevel="2" collapsed="1" x14ac:dyDescent="0.25">
      <c r="A69" s="91" t="s">
        <v>109</v>
      </c>
      <c r="B69" s="91" t="s">
        <v>31</v>
      </c>
      <c r="C69" s="91" t="s">
        <v>32</v>
      </c>
      <c r="D69" s="91" t="s">
        <v>281</v>
      </c>
      <c r="E69" s="92">
        <v>42</v>
      </c>
      <c r="F69" s="92">
        <v>1020</v>
      </c>
      <c r="G69" s="91">
        <v>2</v>
      </c>
    </row>
    <row r="70" spans="1:7" outlineLevel="2" x14ac:dyDescent="0.25">
      <c r="A70" s="91" t="s">
        <v>128</v>
      </c>
      <c r="B70" s="91" t="s">
        <v>31</v>
      </c>
      <c r="C70" s="91" t="s">
        <v>32</v>
      </c>
      <c r="D70" s="91" t="s">
        <v>175</v>
      </c>
      <c r="E70" s="92">
        <v>2878</v>
      </c>
      <c r="F70" s="92">
        <v>247181.17</v>
      </c>
      <c r="G70" s="91">
        <v>108</v>
      </c>
    </row>
    <row r="71" spans="1:7" s="86" customFormat="1" outlineLevel="1" x14ac:dyDescent="0.25">
      <c r="A71" s="93"/>
      <c r="B71" s="93" t="s">
        <v>191</v>
      </c>
      <c r="C71" s="93"/>
      <c r="D71" s="93"/>
      <c r="E71" s="94">
        <f>SUBTOTAL(9,E68:E70)</f>
        <v>3060</v>
      </c>
      <c r="F71" s="94">
        <f>SUBTOTAL(9,F68:F70)</f>
        <v>251613.17</v>
      </c>
      <c r="G71" s="93">
        <f>SUBTOTAL(9,G68:G70)</f>
        <v>111</v>
      </c>
    </row>
    <row r="72" spans="1:7" outlineLevel="2" collapsed="1" x14ac:dyDescent="0.25">
      <c r="A72" s="91" t="s">
        <v>90</v>
      </c>
      <c r="B72" s="91" t="s">
        <v>29</v>
      </c>
      <c r="C72" s="91" t="s">
        <v>30</v>
      </c>
      <c r="D72" s="91" t="s">
        <v>280</v>
      </c>
      <c r="E72" s="92">
        <v>1814</v>
      </c>
      <c r="F72" s="92">
        <v>118903.44</v>
      </c>
      <c r="G72" s="91">
        <v>139</v>
      </c>
    </row>
    <row r="73" spans="1:7" outlineLevel="2" x14ac:dyDescent="0.25">
      <c r="A73" s="91" t="s">
        <v>90</v>
      </c>
      <c r="B73" s="91" t="s">
        <v>29</v>
      </c>
      <c r="C73" s="91" t="s">
        <v>30</v>
      </c>
      <c r="D73" s="91" t="s">
        <v>416</v>
      </c>
      <c r="E73" s="92">
        <v>780</v>
      </c>
      <c r="F73" s="92">
        <v>60999.9</v>
      </c>
      <c r="G73" s="91">
        <v>61</v>
      </c>
    </row>
    <row r="74" spans="1:7" outlineLevel="2" x14ac:dyDescent="0.25">
      <c r="A74" s="91" t="s">
        <v>90</v>
      </c>
      <c r="B74" s="91" t="s">
        <v>29</v>
      </c>
      <c r="C74" s="91" t="s">
        <v>30</v>
      </c>
      <c r="D74" s="91" t="s">
        <v>180</v>
      </c>
      <c r="E74" s="92">
        <v>474</v>
      </c>
      <c r="F74" s="92">
        <v>42312.15</v>
      </c>
      <c r="G74" s="91">
        <v>36</v>
      </c>
    </row>
    <row r="75" spans="1:7" s="86" customFormat="1" outlineLevel="1" x14ac:dyDescent="0.25">
      <c r="A75" s="93"/>
      <c r="B75" s="93" t="s">
        <v>190</v>
      </c>
      <c r="C75" s="93"/>
      <c r="D75" s="93"/>
      <c r="E75" s="94">
        <f>SUBTOTAL(9,E72:E74)</f>
        <v>3068</v>
      </c>
      <c r="F75" s="94">
        <f>SUBTOTAL(9,F72:F74)</f>
        <v>222215.49</v>
      </c>
      <c r="G75" s="93">
        <f>SUBTOTAL(9,G72:G74)</f>
        <v>236</v>
      </c>
    </row>
    <row r="76" spans="1:7" outlineLevel="2" collapsed="1" x14ac:dyDescent="0.25">
      <c r="A76" s="91" t="s">
        <v>93</v>
      </c>
      <c r="B76" s="91" t="s">
        <v>51</v>
      </c>
      <c r="C76" s="91" t="s">
        <v>52</v>
      </c>
      <c r="D76" s="91" t="s">
        <v>176</v>
      </c>
      <c r="E76" s="92">
        <v>4849</v>
      </c>
      <c r="F76" s="92">
        <v>189224.63</v>
      </c>
      <c r="G76" s="91">
        <v>136</v>
      </c>
    </row>
    <row r="77" spans="1:7" outlineLevel="2" x14ac:dyDescent="0.25">
      <c r="A77" s="91" t="s">
        <v>93</v>
      </c>
      <c r="B77" s="91" t="s">
        <v>51</v>
      </c>
      <c r="C77" s="91" t="s">
        <v>52</v>
      </c>
      <c r="D77" s="91" t="s">
        <v>409</v>
      </c>
      <c r="E77" s="92">
        <v>200</v>
      </c>
      <c r="F77" s="92">
        <v>5244</v>
      </c>
      <c r="G77" s="91">
        <v>1</v>
      </c>
    </row>
    <row r="78" spans="1:7" s="86" customFormat="1" outlineLevel="1" x14ac:dyDescent="0.25">
      <c r="A78" s="93"/>
      <c r="B78" s="93" t="s">
        <v>194</v>
      </c>
      <c r="C78" s="93"/>
      <c r="D78" s="93"/>
      <c r="E78" s="94">
        <f>SUBTOTAL(9,E76:E77)</f>
        <v>5049</v>
      </c>
      <c r="F78" s="94">
        <f>SUBTOTAL(9,F76:F77)</f>
        <v>194468.63</v>
      </c>
      <c r="G78" s="93">
        <f>SUBTOTAL(9,G76:G77)</f>
        <v>137</v>
      </c>
    </row>
    <row r="79" spans="1:7" outlineLevel="2" x14ac:dyDescent="0.25">
      <c r="A79" s="91" t="s">
        <v>113</v>
      </c>
      <c r="B79" s="91" t="s">
        <v>47</v>
      </c>
      <c r="C79" s="91" t="s">
        <v>48</v>
      </c>
      <c r="D79" s="91" t="s">
        <v>283</v>
      </c>
      <c r="E79" s="92">
        <v>478</v>
      </c>
      <c r="F79" s="92">
        <v>53798.400000000001</v>
      </c>
      <c r="G79" s="91">
        <v>21</v>
      </c>
    </row>
    <row r="80" spans="1:7" outlineLevel="2" collapsed="1" x14ac:dyDescent="0.25">
      <c r="A80" s="91" t="s">
        <v>113</v>
      </c>
      <c r="B80" s="91" t="s">
        <v>47</v>
      </c>
      <c r="C80" s="91" t="s">
        <v>48</v>
      </c>
      <c r="D80" s="91" t="s">
        <v>416</v>
      </c>
      <c r="E80" s="92">
        <v>442</v>
      </c>
      <c r="F80" s="92">
        <v>32870.5</v>
      </c>
      <c r="G80" s="91">
        <v>21</v>
      </c>
    </row>
    <row r="81" spans="1:7" outlineLevel="2" x14ac:dyDescent="0.25">
      <c r="A81" s="91" t="s">
        <v>125</v>
      </c>
      <c r="B81" s="91" t="s">
        <v>47</v>
      </c>
      <c r="C81" s="91" t="s">
        <v>48</v>
      </c>
      <c r="D81" s="91" t="s">
        <v>283</v>
      </c>
      <c r="E81" s="92">
        <v>1836</v>
      </c>
      <c r="F81" s="92">
        <v>86296</v>
      </c>
      <c r="G81" s="91">
        <v>15</v>
      </c>
    </row>
    <row r="82" spans="1:7" outlineLevel="2" collapsed="1" x14ac:dyDescent="0.25">
      <c r="A82" s="91" t="s">
        <v>125</v>
      </c>
      <c r="B82" s="91" t="s">
        <v>47</v>
      </c>
      <c r="C82" s="91" t="s">
        <v>48</v>
      </c>
      <c r="D82" s="91" t="s">
        <v>416</v>
      </c>
      <c r="E82" s="92">
        <v>20</v>
      </c>
      <c r="F82" s="92">
        <v>17320</v>
      </c>
      <c r="G82" s="91">
        <v>1</v>
      </c>
    </row>
    <row r="83" spans="1:7" s="86" customFormat="1" outlineLevel="1" x14ac:dyDescent="0.25">
      <c r="A83" s="93"/>
      <c r="B83" s="93" t="s">
        <v>192</v>
      </c>
      <c r="C83" s="93"/>
      <c r="D83" s="93"/>
      <c r="E83" s="94">
        <f>SUBTOTAL(9,E79:E82)</f>
        <v>2776</v>
      </c>
      <c r="F83" s="94">
        <f>SUBTOTAL(9,F79:F82)</f>
        <v>190284.9</v>
      </c>
      <c r="G83" s="93">
        <f>SUBTOTAL(9,G79:G82)</f>
        <v>58</v>
      </c>
    </row>
    <row r="84" spans="1:7" outlineLevel="2" x14ac:dyDescent="0.25">
      <c r="A84" s="91" t="s">
        <v>94</v>
      </c>
      <c r="B84" s="91" t="s">
        <v>39</v>
      </c>
      <c r="C84" s="91" t="s">
        <v>40</v>
      </c>
      <c r="D84" s="91" t="s">
        <v>411</v>
      </c>
      <c r="E84" s="92">
        <v>1985</v>
      </c>
      <c r="F84" s="92">
        <v>175474.90000000002</v>
      </c>
      <c r="G84" s="91">
        <v>119</v>
      </c>
    </row>
    <row r="85" spans="1:7" outlineLevel="2" x14ac:dyDescent="0.25">
      <c r="A85" s="91" t="s">
        <v>94</v>
      </c>
      <c r="B85" s="91" t="s">
        <v>39</v>
      </c>
      <c r="C85" s="91" t="s">
        <v>40</v>
      </c>
      <c r="D85" s="91" t="s">
        <v>176</v>
      </c>
      <c r="E85" s="92">
        <v>14</v>
      </c>
      <c r="F85" s="92">
        <v>6300</v>
      </c>
      <c r="G85" s="91">
        <v>3</v>
      </c>
    </row>
    <row r="86" spans="1:7" outlineLevel="2" x14ac:dyDescent="0.25">
      <c r="A86" s="91" t="s">
        <v>94</v>
      </c>
      <c r="B86" s="91" t="s">
        <v>39</v>
      </c>
      <c r="C86" s="91" t="s">
        <v>40</v>
      </c>
      <c r="D86" s="91" t="s">
        <v>164</v>
      </c>
      <c r="E86" s="92">
        <v>7</v>
      </c>
      <c r="F86" s="92">
        <v>2358.64</v>
      </c>
      <c r="G86" s="91">
        <v>3</v>
      </c>
    </row>
    <row r="87" spans="1:7" s="86" customFormat="1" outlineLevel="1" x14ac:dyDescent="0.25">
      <c r="A87" s="93"/>
      <c r="B87" s="93" t="s">
        <v>198</v>
      </c>
      <c r="C87" s="93"/>
      <c r="D87" s="93"/>
      <c r="E87" s="94">
        <f>SUBTOTAL(9,E84:E86)</f>
        <v>2006</v>
      </c>
      <c r="F87" s="94">
        <f>SUBTOTAL(9,F84:F86)</f>
        <v>184133.54000000004</v>
      </c>
      <c r="G87" s="93">
        <f>SUBTOTAL(9,G84:G86)</f>
        <v>125</v>
      </c>
    </row>
    <row r="88" spans="1:7" outlineLevel="2" collapsed="1" x14ac:dyDescent="0.25">
      <c r="A88" s="91" t="s">
        <v>284</v>
      </c>
      <c r="B88" s="91" t="s">
        <v>37</v>
      </c>
      <c r="C88" s="91" t="s">
        <v>38</v>
      </c>
      <c r="D88" s="91" t="s">
        <v>177</v>
      </c>
      <c r="E88" s="92">
        <v>25</v>
      </c>
      <c r="F88" s="92">
        <v>3630</v>
      </c>
      <c r="G88" s="91">
        <v>7</v>
      </c>
    </row>
    <row r="89" spans="1:7" outlineLevel="2" x14ac:dyDescent="0.25">
      <c r="A89" s="91" t="s">
        <v>285</v>
      </c>
      <c r="B89" s="91" t="s">
        <v>37</v>
      </c>
      <c r="C89" s="91" t="s">
        <v>38</v>
      </c>
      <c r="D89" s="91" t="s">
        <v>174</v>
      </c>
      <c r="E89" s="92">
        <v>286</v>
      </c>
      <c r="F89" s="92">
        <v>70617.25</v>
      </c>
      <c r="G89" s="91">
        <v>86</v>
      </c>
    </row>
    <row r="90" spans="1:7" outlineLevel="2" collapsed="1" x14ac:dyDescent="0.25">
      <c r="A90" s="91" t="s">
        <v>285</v>
      </c>
      <c r="B90" s="91" t="s">
        <v>37</v>
      </c>
      <c r="C90" s="91" t="s">
        <v>38</v>
      </c>
      <c r="D90" s="91" t="s">
        <v>279</v>
      </c>
      <c r="E90" s="92">
        <v>3</v>
      </c>
      <c r="F90" s="92">
        <v>8291</v>
      </c>
      <c r="G90" s="91">
        <v>1</v>
      </c>
    </row>
    <row r="91" spans="1:7" outlineLevel="2" x14ac:dyDescent="0.25">
      <c r="A91" s="91" t="s">
        <v>285</v>
      </c>
      <c r="B91" s="91" t="s">
        <v>37</v>
      </c>
      <c r="C91" s="91" t="s">
        <v>38</v>
      </c>
      <c r="D91" s="91" t="s">
        <v>164</v>
      </c>
      <c r="E91" s="92">
        <v>13</v>
      </c>
      <c r="F91" s="92">
        <v>273</v>
      </c>
      <c r="G91" s="91">
        <v>1</v>
      </c>
    </row>
    <row r="92" spans="1:7" outlineLevel="2" collapsed="1" x14ac:dyDescent="0.25">
      <c r="A92" s="91" t="s">
        <v>127</v>
      </c>
      <c r="B92" s="91" t="s">
        <v>37</v>
      </c>
      <c r="C92" s="91" t="s">
        <v>38</v>
      </c>
      <c r="D92" s="91" t="s">
        <v>174</v>
      </c>
      <c r="E92" s="92">
        <v>530</v>
      </c>
      <c r="F92" s="92">
        <v>91324.099999999977</v>
      </c>
      <c r="G92" s="91">
        <v>75</v>
      </c>
    </row>
    <row r="93" spans="1:7" s="86" customFormat="1" outlineLevel="1" x14ac:dyDescent="0.25">
      <c r="A93" s="93"/>
      <c r="B93" s="93" t="s">
        <v>195</v>
      </c>
      <c r="C93" s="93"/>
      <c r="D93" s="93"/>
      <c r="E93" s="94">
        <f>SUBTOTAL(9,E88:E92)</f>
        <v>857</v>
      </c>
      <c r="F93" s="94">
        <f>SUBTOTAL(9,F88:F92)</f>
        <v>174135.34999999998</v>
      </c>
      <c r="G93" s="93">
        <f>SUBTOTAL(9,G88:G92)</f>
        <v>170</v>
      </c>
    </row>
    <row r="94" spans="1:7" outlineLevel="2" collapsed="1" x14ac:dyDescent="0.25">
      <c r="A94" s="91" t="s">
        <v>85</v>
      </c>
      <c r="B94" s="91" t="s">
        <v>45</v>
      </c>
      <c r="C94" s="91" t="s">
        <v>46</v>
      </c>
      <c r="D94" s="91" t="s">
        <v>279</v>
      </c>
      <c r="E94" s="92">
        <v>811</v>
      </c>
      <c r="F94" s="92">
        <v>138314</v>
      </c>
      <c r="G94" s="91">
        <v>49</v>
      </c>
    </row>
    <row r="95" spans="1:7" outlineLevel="2" x14ac:dyDescent="0.25">
      <c r="A95" s="91" t="s">
        <v>85</v>
      </c>
      <c r="B95" s="91" t="s">
        <v>45</v>
      </c>
      <c r="C95" s="91" t="s">
        <v>46</v>
      </c>
      <c r="D95" s="91" t="s">
        <v>171</v>
      </c>
      <c r="E95" s="92">
        <v>553</v>
      </c>
      <c r="F95" s="92">
        <v>30968</v>
      </c>
      <c r="G95" s="91">
        <v>17</v>
      </c>
    </row>
    <row r="96" spans="1:7" outlineLevel="2" collapsed="1" x14ac:dyDescent="0.25">
      <c r="A96" s="91" t="s">
        <v>85</v>
      </c>
      <c r="B96" s="91" t="s">
        <v>45</v>
      </c>
      <c r="C96" s="91" t="s">
        <v>46</v>
      </c>
      <c r="D96" s="91" t="s">
        <v>176</v>
      </c>
      <c r="E96" s="92">
        <v>19</v>
      </c>
      <c r="F96" s="92">
        <v>3090</v>
      </c>
      <c r="G96" s="91">
        <v>3</v>
      </c>
    </row>
    <row r="97" spans="1:7" outlineLevel="2" x14ac:dyDescent="0.25">
      <c r="A97" s="91" t="s">
        <v>85</v>
      </c>
      <c r="B97" s="91" t="s">
        <v>45</v>
      </c>
      <c r="C97" s="91" t="s">
        <v>46</v>
      </c>
      <c r="D97" s="91" t="s">
        <v>174</v>
      </c>
      <c r="E97" s="92">
        <v>2</v>
      </c>
      <c r="F97" s="92">
        <v>651.4</v>
      </c>
      <c r="G97" s="91">
        <v>2</v>
      </c>
    </row>
    <row r="98" spans="1:7" s="86" customFormat="1" outlineLevel="1" x14ac:dyDescent="0.25">
      <c r="A98" s="93"/>
      <c r="B98" s="93" t="s">
        <v>193</v>
      </c>
      <c r="C98" s="93"/>
      <c r="D98" s="93"/>
      <c r="E98" s="94">
        <f>SUBTOTAL(9,E94:E97)</f>
        <v>1385</v>
      </c>
      <c r="F98" s="94">
        <f>SUBTOTAL(9,F94:F97)</f>
        <v>173023.4</v>
      </c>
      <c r="G98" s="93">
        <f>SUBTOTAL(9,G94:G97)</f>
        <v>71</v>
      </c>
    </row>
    <row r="99" spans="1:7" outlineLevel="2" x14ac:dyDescent="0.25">
      <c r="A99" s="91" t="s">
        <v>286</v>
      </c>
      <c r="B99" s="91" t="s">
        <v>287</v>
      </c>
      <c r="C99" s="91" t="s">
        <v>235</v>
      </c>
      <c r="D99" s="91" t="s">
        <v>166</v>
      </c>
      <c r="E99" s="92">
        <v>2878</v>
      </c>
      <c r="F99" s="92">
        <v>150592.34999999998</v>
      </c>
      <c r="G99" s="91">
        <v>101</v>
      </c>
    </row>
    <row r="100" spans="1:7" s="86" customFormat="1" outlineLevel="1" x14ac:dyDescent="0.25">
      <c r="A100" s="93"/>
      <c r="B100" s="93" t="s">
        <v>288</v>
      </c>
      <c r="C100" s="93"/>
      <c r="D100" s="93"/>
      <c r="E100" s="94">
        <f>SUBTOTAL(9,E99:E99)</f>
        <v>2878</v>
      </c>
      <c r="F100" s="94">
        <f>SUBTOTAL(9,F99:F99)</f>
        <v>150592.34999999998</v>
      </c>
      <c r="G100" s="93">
        <f>SUBTOTAL(9,G99:G99)</f>
        <v>101</v>
      </c>
    </row>
    <row r="101" spans="1:7" outlineLevel="2" x14ac:dyDescent="0.25">
      <c r="A101" s="91" t="s">
        <v>126</v>
      </c>
      <c r="B101" s="91" t="s">
        <v>72</v>
      </c>
      <c r="C101" s="91" t="s">
        <v>22</v>
      </c>
      <c r="D101" s="91" t="s">
        <v>164</v>
      </c>
      <c r="E101" s="92">
        <v>6354</v>
      </c>
      <c r="F101" s="92">
        <v>145293.60999999999</v>
      </c>
      <c r="G101" s="91">
        <v>45</v>
      </c>
    </row>
    <row r="102" spans="1:7" s="86" customFormat="1" outlineLevel="1" x14ac:dyDescent="0.25">
      <c r="A102" s="93"/>
      <c r="B102" s="93" t="s">
        <v>189</v>
      </c>
      <c r="C102" s="93"/>
      <c r="D102" s="93"/>
      <c r="E102" s="94">
        <f>SUBTOTAL(9,E101:E101)</f>
        <v>6354</v>
      </c>
      <c r="F102" s="94">
        <f>SUBTOTAL(9,F101:F101)</f>
        <v>145293.60999999999</v>
      </c>
      <c r="G102" s="93">
        <f>SUBTOTAL(9,G101:G101)</f>
        <v>45</v>
      </c>
    </row>
    <row r="103" spans="1:7" outlineLevel="2" x14ac:dyDescent="0.25">
      <c r="A103" s="91" t="s">
        <v>86</v>
      </c>
      <c r="B103" s="91" t="s">
        <v>49</v>
      </c>
      <c r="C103" s="91" t="s">
        <v>50</v>
      </c>
      <c r="D103" s="91" t="s">
        <v>196</v>
      </c>
      <c r="E103" s="92">
        <v>4783</v>
      </c>
      <c r="F103" s="92">
        <v>79899.34</v>
      </c>
      <c r="G103" s="91">
        <v>123</v>
      </c>
    </row>
    <row r="104" spans="1:7" outlineLevel="2" collapsed="1" x14ac:dyDescent="0.25">
      <c r="A104" s="91" t="s">
        <v>86</v>
      </c>
      <c r="B104" s="91" t="s">
        <v>49</v>
      </c>
      <c r="C104" s="91" t="s">
        <v>50</v>
      </c>
      <c r="D104" s="91" t="s">
        <v>162</v>
      </c>
      <c r="E104" s="92">
        <v>1168</v>
      </c>
      <c r="F104" s="92">
        <v>18120.940000000002</v>
      </c>
      <c r="G104" s="91">
        <v>81</v>
      </c>
    </row>
    <row r="105" spans="1:7" outlineLevel="2" x14ac:dyDescent="0.25">
      <c r="A105" s="91" t="s">
        <v>86</v>
      </c>
      <c r="B105" s="91" t="s">
        <v>49</v>
      </c>
      <c r="C105" s="91" t="s">
        <v>50</v>
      </c>
      <c r="D105" s="91" t="s">
        <v>416</v>
      </c>
      <c r="E105" s="92">
        <v>1126</v>
      </c>
      <c r="F105" s="92">
        <v>18028.37</v>
      </c>
      <c r="G105" s="91">
        <v>60</v>
      </c>
    </row>
    <row r="106" spans="1:7" outlineLevel="2" collapsed="1" x14ac:dyDescent="0.25">
      <c r="A106" s="91" t="s">
        <v>86</v>
      </c>
      <c r="B106" s="91" t="s">
        <v>49</v>
      </c>
      <c r="C106" s="91" t="s">
        <v>50</v>
      </c>
      <c r="D106" s="91" t="s">
        <v>414</v>
      </c>
      <c r="E106" s="92">
        <v>1841</v>
      </c>
      <c r="F106" s="92">
        <v>15329.800000000001</v>
      </c>
      <c r="G106" s="91">
        <v>109</v>
      </c>
    </row>
    <row r="107" spans="1:7" outlineLevel="2" x14ac:dyDescent="0.25">
      <c r="A107" s="91" t="s">
        <v>86</v>
      </c>
      <c r="B107" s="91" t="s">
        <v>49</v>
      </c>
      <c r="C107" s="91" t="s">
        <v>50</v>
      </c>
      <c r="D107" s="91" t="s">
        <v>184</v>
      </c>
      <c r="E107" s="92">
        <v>450</v>
      </c>
      <c r="F107" s="92">
        <v>1941</v>
      </c>
      <c r="G107" s="91">
        <v>8</v>
      </c>
    </row>
    <row r="108" spans="1:7" outlineLevel="2" x14ac:dyDescent="0.25">
      <c r="A108" s="91" t="s">
        <v>86</v>
      </c>
      <c r="B108" s="91" t="s">
        <v>49</v>
      </c>
      <c r="C108" s="91" t="s">
        <v>50</v>
      </c>
      <c r="D108" s="91" t="s">
        <v>410</v>
      </c>
      <c r="E108" s="92">
        <v>84</v>
      </c>
      <c r="F108" s="92">
        <v>676.7</v>
      </c>
      <c r="G108" s="91">
        <v>47</v>
      </c>
    </row>
    <row r="109" spans="1:7" outlineLevel="2" x14ac:dyDescent="0.25">
      <c r="A109" s="91" t="s">
        <v>86</v>
      </c>
      <c r="B109" s="91" t="s">
        <v>49</v>
      </c>
      <c r="C109" s="91" t="s">
        <v>50</v>
      </c>
      <c r="D109" s="91" t="s">
        <v>172</v>
      </c>
      <c r="E109" s="92">
        <v>2</v>
      </c>
      <c r="F109" s="92">
        <v>9.1999999999999993</v>
      </c>
      <c r="G109" s="91">
        <v>2</v>
      </c>
    </row>
    <row r="110" spans="1:7" s="86" customFormat="1" outlineLevel="1" x14ac:dyDescent="0.25">
      <c r="A110" s="93"/>
      <c r="B110" s="93" t="s">
        <v>197</v>
      </c>
      <c r="C110" s="93"/>
      <c r="D110" s="93"/>
      <c r="E110" s="94">
        <f>SUBTOTAL(9,E103:E109)</f>
        <v>9454</v>
      </c>
      <c r="F110" s="94">
        <f>SUBTOTAL(9,F103:F109)</f>
        <v>134005.35</v>
      </c>
      <c r="G110" s="93">
        <f>SUBTOTAL(9,G103:G109)</f>
        <v>430</v>
      </c>
    </row>
    <row r="111" spans="1:7" outlineLevel="2" x14ac:dyDescent="0.25">
      <c r="A111" s="91" t="s">
        <v>106</v>
      </c>
      <c r="B111" s="91" t="s">
        <v>53</v>
      </c>
      <c r="C111" s="91" t="s">
        <v>54</v>
      </c>
      <c r="D111" s="91" t="s">
        <v>170</v>
      </c>
      <c r="E111" s="92">
        <v>436</v>
      </c>
      <c r="F111" s="92">
        <v>120408</v>
      </c>
      <c r="G111" s="91">
        <v>44</v>
      </c>
    </row>
    <row r="112" spans="1:7" outlineLevel="2" x14ac:dyDescent="0.25">
      <c r="A112" s="91" t="s">
        <v>106</v>
      </c>
      <c r="B112" s="91" t="s">
        <v>53</v>
      </c>
      <c r="C112" s="91" t="s">
        <v>54</v>
      </c>
      <c r="D112" s="91" t="s">
        <v>416</v>
      </c>
      <c r="E112" s="92">
        <v>1</v>
      </c>
      <c r="F112" s="92">
        <v>309</v>
      </c>
      <c r="G112" s="91">
        <v>1</v>
      </c>
    </row>
    <row r="113" spans="1:7" s="86" customFormat="1" outlineLevel="1" x14ac:dyDescent="0.25">
      <c r="A113" s="93"/>
      <c r="B113" s="93" t="s">
        <v>205</v>
      </c>
      <c r="C113" s="93"/>
      <c r="D113" s="93"/>
      <c r="E113" s="94">
        <f>SUBTOTAL(9,E111:E112)</f>
        <v>437</v>
      </c>
      <c r="F113" s="94">
        <f>SUBTOTAL(9,F111:F112)</f>
        <v>120717</v>
      </c>
      <c r="G113" s="93">
        <f>SUBTOTAL(9,G111:G112)</f>
        <v>45</v>
      </c>
    </row>
    <row r="114" spans="1:7" outlineLevel="2" x14ac:dyDescent="0.25">
      <c r="A114" s="91" t="s">
        <v>119</v>
      </c>
      <c r="B114" s="91" t="s">
        <v>289</v>
      </c>
      <c r="C114" s="91" t="s">
        <v>66</v>
      </c>
      <c r="D114" s="91" t="s">
        <v>407</v>
      </c>
      <c r="E114" s="92">
        <v>4355</v>
      </c>
      <c r="F114" s="92">
        <v>60845.539999999994</v>
      </c>
      <c r="G114" s="91">
        <v>148</v>
      </c>
    </row>
    <row r="115" spans="1:7" outlineLevel="2" x14ac:dyDescent="0.25">
      <c r="A115" s="91" t="s">
        <v>139</v>
      </c>
      <c r="B115" s="91" t="s">
        <v>289</v>
      </c>
      <c r="C115" s="91" t="s">
        <v>66</v>
      </c>
      <c r="D115" s="91" t="s">
        <v>416</v>
      </c>
      <c r="E115" s="92">
        <v>4109</v>
      </c>
      <c r="F115" s="92">
        <v>31471.610000000004</v>
      </c>
      <c r="G115" s="91">
        <v>74</v>
      </c>
    </row>
    <row r="116" spans="1:7" outlineLevel="2" x14ac:dyDescent="0.25">
      <c r="A116" s="91" t="s">
        <v>139</v>
      </c>
      <c r="B116" s="91" t="s">
        <v>289</v>
      </c>
      <c r="C116" s="91" t="s">
        <v>66</v>
      </c>
      <c r="D116" s="91" t="s">
        <v>407</v>
      </c>
      <c r="E116" s="92">
        <v>30</v>
      </c>
      <c r="F116" s="92">
        <v>309</v>
      </c>
      <c r="G116" s="91">
        <v>2</v>
      </c>
    </row>
    <row r="117" spans="1:7" s="86" customFormat="1" outlineLevel="1" x14ac:dyDescent="0.25">
      <c r="A117" s="93"/>
      <c r="B117" s="93" t="s">
        <v>290</v>
      </c>
      <c r="C117" s="93"/>
      <c r="D117" s="93"/>
      <c r="E117" s="94">
        <f>SUBTOTAL(9,E114:E116)</f>
        <v>8494</v>
      </c>
      <c r="F117" s="94">
        <f>SUBTOTAL(9,F114:F116)</f>
        <v>92626.15</v>
      </c>
      <c r="G117" s="93">
        <f>SUBTOTAL(9,G114:G116)</f>
        <v>224</v>
      </c>
    </row>
    <row r="118" spans="1:7" outlineLevel="2" x14ac:dyDescent="0.25">
      <c r="A118" s="91" t="s">
        <v>88</v>
      </c>
      <c r="B118" s="91" t="s">
        <v>57</v>
      </c>
      <c r="C118" s="91" t="s">
        <v>58</v>
      </c>
      <c r="D118" s="91" t="s">
        <v>408</v>
      </c>
      <c r="E118" s="92">
        <v>3485</v>
      </c>
      <c r="F118" s="92">
        <v>68500</v>
      </c>
      <c r="G118" s="91">
        <v>53</v>
      </c>
    </row>
    <row r="119" spans="1:7" s="86" customFormat="1" outlineLevel="1" x14ac:dyDescent="0.25">
      <c r="A119" s="93"/>
      <c r="B119" s="93" t="s">
        <v>203</v>
      </c>
      <c r="C119" s="93"/>
      <c r="D119" s="93"/>
      <c r="E119" s="94">
        <f>SUBTOTAL(9,E118:E118)</f>
        <v>3485</v>
      </c>
      <c r="F119" s="94">
        <f>SUBTOTAL(9,F118:F118)</f>
        <v>68500</v>
      </c>
      <c r="G119" s="93">
        <f>SUBTOTAL(9,G118:G118)</f>
        <v>53</v>
      </c>
    </row>
    <row r="120" spans="1:7" outlineLevel="2" x14ac:dyDescent="0.25">
      <c r="A120" s="91" t="s">
        <v>120</v>
      </c>
      <c r="B120" s="91" t="s">
        <v>61</v>
      </c>
      <c r="C120" s="91" t="s">
        <v>62</v>
      </c>
      <c r="D120" s="91" t="s">
        <v>166</v>
      </c>
      <c r="E120" s="92">
        <v>217</v>
      </c>
      <c r="F120" s="92">
        <v>17732.440000000002</v>
      </c>
      <c r="G120" s="91">
        <v>4</v>
      </c>
    </row>
    <row r="121" spans="1:7" outlineLevel="2" collapsed="1" x14ac:dyDescent="0.25">
      <c r="A121" s="91" t="s">
        <v>120</v>
      </c>
      <c r="B121" s="91" t="s">
        <v>61</v>
      </c>
      <c r="C121" s="91" t="s">
        <v>62</v>
      </c>
      <c r="D121" s="91" t="s">
        <v>174</v>
      </c>
      <c r="E121" s="92">
        <v>21</v>
      </c>
      <c r="F121" s="92">
        <v>16525.77</v>
      </c>
      <c r="G121" s="91">
        <v>3</v>
      </c>
    </row>
    <row r="122" spans="1:7" outlineLevel="2" x14ac:dyDescent="0.25">
      <c r="A122" s="91" t="s">
        <v>120</v>
      </c>
      <c r="B122" s="91" t="s">
        <v>61</v>
      </c>
      <c r="C122" s="91" t="s">
        <v>62</v>
      </c>
      <c r="D122" s="91" t="s">
        <v>281</v>
      </c>
      <c r="E122" s="92">
        <v>20</v>
      </c>
      <c r="F122" s="92">
        <v>16034.61</v>
      </c>
      <c r="G122" s="91">
        <v>2</v>
      </c>
    </row>
    <row r="123" spans="1:7" outlineLevel="2" collapsed="1" x14ac:dyDescent="0.25">
      <c r="A123" s="91" t="s">
        <v>120</v>
      </c>
      <c r="B123" s="91" t="s">
        <v>61</v>
      </c>
      <c r="C123" s="91" t="s">
        <v>62</v>
      </c>
      <c r="D123" s="91" t="s">
        <v>415</v>
      </c>
      <c r="E123" s="92">
        <v>14</v>
      </c>
      <c r="F123" s="92">
        <v>9631</v>
      </c>
      <c r="G123" s="91">
        <v>3</v>
      </c>
    </row>
    <row r="124" spans="1:7" outlineLevel="2" x14ac:dyDescent="0.25">
      <c r="A124" s="91" t="s">
        <v>120</v>
      </c>
      <c r="B124" s="91" t="s">
        <v>61</v>
      </c>
      <c r="C124" s="91" t="s">
        <v>62</v>
      </c>
      <c r="D124" s="91" t="s">
        <v>170</v>
      </c>
      <c r="E124" s="92">
        <v>10</v>
      </c>
      <c r="F124" s="92">
        <v>8551</v>
      </c>
      <c r="G124" s="91">
        <v>1</v>
      </c>
    </row>
    <row r="125" spans="1:7" s="86" customFormat="1" outlineLevel="1" x14ac:dyDescent="0.25">
      <c r="A125" s="93"/>
      <c r="B125" s="93" t="s">
        <v>246</v>
      </c>
      <c r="C125" s="93"/>
      <c r="D125" s="93"/>
      <c r="E125" s="94">
        <f>SUBTOTAL(9,E120:E124)</f>
        <v>282</v>
      </c>
      <c r="F125" s="94">
        <f>SUBTOTAL(9,F120:F124)</f>
        <v>68474.820000000007</v>
      </c>
      <c r="G125" s="93">
        <f>SUBTOTAL(9,G120:G124)</f>
        <v>13</v>
      </c>
    </row>
    <row r="126" spans="1:7" outlineLevel="2" x14ac:dyDescent="0.25">
      <c r="A126" s="91" t="s">
        <v>97</v>
      </c>
      <c r="B126" s="91" t="s">
        <v>83</v>
      </c>
      <c r="C126" s="91" t="s">
        <v>84</v>
      </c>
      <c r="D126" s="91" t="s">
        <v>180</v>
      </c>
      <c r="E126" s="92">
        <v>47</v>
      </c>
      <c r="F126" s="92">
        <v>16484</v>
      </c>
      <c r="G126" s="91">
        <v>13</v>
      </c>
    </row>
    <row r="127" spans="1:7" outlineLevel="2" collapsed="1" x14ac:dyDescent="0.25">
      <c r="A127" s="91" t="s">
        <v>97</v>
      </c>
      <c r="B127" s="91" t="s">
        <v>83</v>
      </c>
      <c r="C127" s="91" t="s">
        <v>84</v>
      </c>
      <c r="D127" s="91" t="s">
        <v>170</v>
      </c>
      <c r="E127" s="92">
        <v>109</v>
      </c>
      <c r="F127" s="92">
        <v>11919.2</v>
      </c>
      <c r="G127" s="91">
        <v>15</v>
      </c>
    </row>
    <row r="128" spans="1:7" outlineLevel="2" x14ac:dyDescent="0.25">
      <c r="A128" s="91" t="s">
        <v>97</v>
      </c>
      <c r="B128" s="91" t="s">
        <v>83</v>
      </c>
      <c r="C128" s="91" t="s">
        <v>84</v>
      </c>
      <c r="D128" s="91" t="s">
        <v>161</v>
      </c>
      <c r="E128" s="92">
        <v>420</v>
      </c>
      <c r="F128" s="92">
        <v>9348</v>
      </c>
      <c r="G128" s="91">
        <v>1</v>
      </c>
    </row>
    <row r="129" spans="1:7" outlineLevel="2" x14ac:dyDescent="0.25">
      <c r="A129" s="91" t="s">
        <v>97</v>
      </c>
      <c r="B129" s="91" t="s">
        <v>83</v>
      </c>
      <c r="C129" s="91" t="s">
        <v>84</v>
      </c>
      <c r="D129" s="91" t="s">
        <v>164</v>
      </c>
      <c r="E129" s="92">
        <v>18</v>
      </c>
      <c r="F129" s="92">
        <v>8918.5</v>
      </c>
      <c r="G129" s="91">
        <v>5</v>
      </c>
    </row>
    <row r="130" spans="1:7" outlineLevel="2" x14ac:dyDescent="0.25">
      <c r="A130" s="91" t="s">
        <v>97</v>
      </c>
      <c r="B130" s="91" t="s">
        <v>83</v>
      </c>
      <c r="C130" s="91" t="s">
        <v>84</v>
      </c>
      <c r="D130" s="91" t="s">
        <v>409</v>
      </c>
      <c r="E130" s="92">
        <v>300</v>
      </c>
      <c r="F130" s="92">
        <v>7626</v>
      </c>
      <c r="G130" s="91">
        <v>3</v>
      </c>
    </row>
    <row r="131" spans="1:7" outlineLevel="2" x14ac:dyDescent="0.25">
      <c r="A131" s="91" t="s">
        <v>97</v>
      </c>
      <c r="B131" s="91" t="s">
        <v>83</v>
      </c>
      <c r="C131" s="91" t="s">
        <v>84</v>
      </c>
      <c r="D131" s="91" t="s">
        <v>280</v>
      </c>
      <c r="E131" s="92">
        <v>234</v>
      </c>
      <c r="F131" s="92">
        <v>6895</v>
      </c>
      <c r="G131" s="91">
        <v>6</v>
      </c>
    </row>
    <row r="132" spans="1:7" outlineLevel="2" collapsed="1" x14ac:dyDescent="0.25">
      <c r="A132" s="91" t="s">
        <v>97</v>
      </c>
      <c r="B132" s="91" t="s">
        <v>83</v>
      </c>
      <c r="C132" s="91" t="s">
        <v>84</v>
      </c>
      <c r="D132" s="91" t="s">
        <v>411</v>
      </c>
      <c r="E132" s="92">
        <v>4</v>
      </c>
      <c r="F132" s="92">
        <v>1716.3</v>
      </c>
      <c r="G132" s="91">
        <v>3</v>
      </c>
    </row>
    <row r="133" spans="1:7" outlineLevel="2" x14ac:dyDescent="0.25">
      <c r="A133" s="91" t="s">
        <v>97</v>
      </c>
      <c r="B133" s="91" t="s">
        <v>83</v>
      </c>
      <c r="C133" s="91" t="s">
        <v>84</v>
      </c>
      <c r="D133" s="91" t="s">
        <v>408</v>
      </c>
      <c r="E133" s="92">
        <v>3</v>
      </c>
      <c r="F133" s="92">
        <v>1289</v>
      </c>
      <c r="G133" s="91">
        <v>2</v>
      </c>
    </row>
    <row r="134" spans="1:7" outlineLevel="2" x14ac:dyDescent="0.25">
      <c r="A134" s="91" t="s">
        <v>97</v>
      </c>
      <c r="B134" s="91" t="s">
        <v>83</v>
      </c>
      <c r="C134" s="91" t="s">
        <v>84</v>
      </c>
      <c r="D134" s="91" t="s">
        <v>184</v>
      </c>
      <c r="E134" s="92">
        <v>88</v>
      </c>
      <c r="F134" s="92">
        <v>868</v>
      </c>
      <c r="G134" s="91">
        <v>1</v>
      </c>
    </row>
    <row r="135" spans="1:7" outlineLevel="2" x14ac:dyDescent="0.25">
      <c r="A135" s="91" t="s">
        <v>97</v>
      </c>
      <c r="B135" s="91" t="s">
        <v>83</v>
      </c>
      <c r="C135" s="91" t="s">
        <v>84</v>
      </c>
      <c r="D135" s="91" t="s">
        <v>165</v>
      </c>
      <c r="E135" s="92">
        <v>10</v>
      </c>
      <c r="F135" s="92">
        <v>639.85</v>
      </c>
      <c r="G135" s="91">
        <v>5</v>
      </c>
    </row>
    <row r="136" spans="1:7" outlineLevel="2" x14ac:dyDescent="0.25">
      <c r="A136" s="91" t="s">
        <v>97</v>
      </c>
      <c r="B136" s="91" t="s">
        <v>83</v>
      </c>
      <c r="C136" s="91" t="s">
        <v>84</v>
      </c>
      <c r="D136" s="91" t="s">
        <v>167</v>
      </c>
      <c r="E136" s="92">
        <v>38</v>
      </c>
      <c r="F136" s="92">
        <v>394</v>
      </c>
      <c r="G136" s="91">
        <v>1</v>
      </c>
    </row>
    <row r="137" spans="1:7" outlineLevel="2" x14ac:dyDescent="0.25">
      <c r="A137" s="91" t="s">
        <v>97</v>
      </c>
      <c r="B137" s="91" t="s">
        <v>83</v>
      </c>
      <c r="C137" s="91" t="s">
        <v>84</v>
      </c>
      <c r="D137" s="91" t="s">
        <v>407</v>
      </c>
      <c r="E137" s="92">
        <v>8</v>
      </c>
      <c r="F137" s="92">
        <v>58</v>
      </c>
      <c r="G137" s="91">
        <v>1</v>
      </c>
    </row>
    <row r="138" spans="1:7" s="86" customFormat="1" outlineLevel="1" x14ac:dyDescent="0.25">
      <c r="A138" s="93"/>
      <c r="B138" s="93" t="s">
        <v>200</v>
      </c>
      <c r="C138" s="93"/>
      <c r="D138" s="93"/>
      <c r="E138" s="94">
        <f>SUBTOTAL(9,E126:E137)</f>
        <v>1279</v>
      </c>
      <c r="F138" s="94">
        <f>SUBTOTAL(9,F126:F137)</f>
        <v>66155.850000000006</v>
      </c>
      <c r="G138" s="93">
        <f>SUBTOTAL(9,G126:G137)</f>
        <v>56</v>
      </c>
    </row>
    <row r="139" spans="1:7" outlineLevel="2" x14ac:dyDescent="0.25">
      <c r="A139" s="91" t="s">
        <v>87</v>
      </c>
      <c r="B139" s="91" t="s">
        <v>63</v>
      </c>
      <c r="C139" s="91" t="s">
        <v>22</v>
      </c>
      <c r="D139" s="91" t="s">
        <v>412</v>
      </c>
      <c r="E139" s="92">
        <v>631</v>
      </c>
      <c r="F139" s="92">
        <v>56499</v>
      </c>
      <c r="G139" s="91">
        <v>61</v>
      </c>
    </row>
    <row r="140" spans="1:7" outlineLevel="2" x14ac:dyDescent="0.25">
      <c r="A140" s="91" t="s">
        <v>87</v>
      </c>
      <c r="B140" s="91" t="s">
        <v>63</v>
      </c>
      <c r="C140" s="91" t="s">
        <v>22</v>
      </c>
      <c r="D140" s="91" t="s">
        <v>164</v>
      </c>
      <c r="E140" s="92">
        <v>18</v>
      </c>
      <c r="F140" s="92">
        <v>3359</v>
      </c>
      <c r="G140" s="91">
        <v>9</v>
      </c>
    </row>
    <row r="141" spans="1:7" outlineLevel="2" x14ac:dyDescent="0.25">
      <c r="A141" s="91" t="s">
        <v>87</v>
      </c>
      <c r="B141" s="91" t="s">
        <v>63</v>
      </c>
      <c r="C141" s="91" t="s">
        <v>22</v>
      </c>
      <c r="D141" s="91" t="s">
        <v>161</v>
      </c>
      <c r="E141" s="92">
        <v>10</v>
      </c>
      <c r="F141" s="92">
        <v>468</v>
      </c>
      <c r="G141" s="91">
        <v>4</v>
      </c>
    </row>
    <row r="142" spans="1:7" s="86" customFormat="1" outlineLevel="1" x14ac:dyDescent="0.25">
      <c r="A142" s="93"/>
      <c r="B142" s="93" t="s">
        <v>201</v>
      </c>
      <c r="C142" s="93"/>
      <c r="D142" s="93"/>
      <c r="E142" s="94">
        <f>SUBTOTAL(9,E139:E141)</f>
        <v>659</v>
      </c>
      <c r="F142" s="94">
        <f>SUBTOTAL(9,F139:F141)</f>
        <v>60326</v>
      </c>
      <c r="G142" s="93">
        <f>SUBTOTAL(9,G139:G141)</f>
        <v>74</v>
      </c>
    </row>
    <row r="143" spans="1:7" outlineLevel="2" x14ac:dyDescent="0.25">
      <c r="A143" s="91" t="s">
        <v>105</v>
      </c>
      <c r="B143" s="91" t="s">
        <v>43</v>
      </c>
      <c r="C143" s="91" t="s">
        <v>44</v>
      </c>
      <c r="D143" s="91" t="s">
        <v>196</v>
      </c>
      <c r="E143" s="92">
        <v>2030</v>
      </c>
      <c r="F143" s="92">
        <v>32008.760000000002</v>
      </c>
      <c r="G143" s="91">
        <v>58</v>
      </c>
    </row>
    <row r="144" spans="1:7" outlineLevel="2" collapsed="1" x14ac:dyDescent="0.25">
      <c r="A144" s="91" t="s">
        <v>105</v>
      </c>
      <c r="B144" s="91" t="s">
        <v>43</v>
      </c>
      <c r="C144" s="91" t="s">
        <v>44</v>
      </c>
      <c r="D144" s="91" t="s">
        <v>414</v>
      </c>
      <c r="E144" s="92">
        <v>2324</v>
      </c>
      <c r="F144" s="92">
        <v>20454.45</v>
      </c>
      <c r="G144" s="91">
        <v>114</v>
      </c>
    </row>
    <row r="145" spans="1:7" outlineLevel="2" x14ac:dyDescent="0.25">
      <c r="A145" s="91" t="s">
        <v>105</v>
      </c>
      <c r="B145" s="91" t="s">
        <v>43</v>
      </c>
      <c r="C145" s="91" t="s">
        <v>44</v>
      </c>
      <c r="D145" s="91" t="s">
        <v>410</v>
      </c>
      <c r="E145" s="92">
        <v>221</v>
      </c>
      <c r="F145" s="92">
        <v>2589.1999999999998</v>
      </c>
      <c r="G145" s="91">
        <v>20</v>
      </c>
    </row>
    <row r="146" spans="1:7" outlineLevel="2" x14ac:dyDescent="0.25">
      <c r="A146" s="91" t="s">
        <v>105</v>
      </c>
      <c r="B146" s="91" t="s">
        <v>43</v>
      </c>
      <c r="C146" s="91" t="s">
        <v>44</v>
      </c>
      <c r="D146" s="91" t="s">
        <v>416</v>
      </c>
      <c r="E146" s="92">
        <v>107</v>
      </c>
      <c r="F146" s="92">
        <v>1440</v>
      </c>
      <c r="G146" s="91">
        <v>1</v>
      </c>
    </row>
    <row r="147" spans="1:7" outlineLevel="2" x14ac:dyDescent="0.25">
      <c r="A147" s="91" t="s">
        <v>105</v>
      </c>
      <c r="B147" s="91" t="s">
        <v>43</v>
      </c>
      <c r="C147" s="91" t="s">
        <v>44</v>
      </c>
      <c r="D147" s="91" t="s">
        <v>279</v>
      </c>
      <c r="E147" s="92">
        <v>6</v>
      </c>
      <c r="F147" s="92">
        <v>1384</v>
      </c>
      <c r="G147" s="91">
        <v>2</v>
      </c>
    </row>
    <row r="148" spans="1:7" outlineLevel="2" x14ac:dyDescent="0.25">
      <c r="A148" s="91" t="s">
        <v>105</v>
      </c>
      <c r="B148" s="91" t="s">
        <v>43</v>
      </c>
      <c r="C148" s="91" t="s">
        <v>44</v>
      </c>
      <c r="D148" s="91" t="s">
        <v>184</v>
      </c>
      <c r="E148" s="92">
        <v>10</v>
      </c>
      <c r="F148" s="92">
        <v>177</v>
      </c>
      <c r="G148" s="91">
        <v>2</v>
      </c>
    </row>
    <row r="149" spans="1:7" outlineLevel="2" collapsed="1" x14ac:dyDescent="0.25">
      <c r="A149" s="91" t="s">
        <v>105</v>
      </c>
      <c r="B149" s="91" t="s">
        <v>43</v>
      </c>
      <c r="C149" s="91" t="s">
        <v>44</v>
      </c>
      <c r="D149" s="91" t="s">
        <v>165</v>
      </c>
      <c r="E149" s="92">
        <v>6</v>
      </c>
      <c r="F149" s="92">
        <v>57.349999999999994</v>
      </c>
      <c r="G149" s="91">
        <v>5</v>
      </c>
    </row>
    <row r="150" spans="1:7" s="86" customFormat="1" outlineLevel="1" x14ac:dyDescent="0.25">
      <c r="A150" s="93"/>
      <c r="B150" s="93" t="s">
        <v>199</v>
      </c>
      <c r="C150" s="93"/>
      <c r="D150" s="93"/>
      <c r="E150" s="94">
        <f>SUBTOTAL(9,E143:E149)</f>
        <v>4704</v>
      </c>
      <c r="F150" s="94">
        <f>SUBTOTAL(9,F143:F149)</f>
        <v>58110.76</v>
      </c>
      <c r="G150" s="93">
        <f>SUBTOTAL(9,G143:G149)</f>
        <v>202</v>
      </c>
    </row>
    <row r="151" spans="1:7" outlineLevel="2" collapsed="1" x14ac:dyDescent="0.25">
      <c r="A151" s="91" t="s">
        <v>110</v>
      </c>
      <c r="B151" s="91" t="s">
        <v>64</v>
      </c>
      <c r="C151" s="91" t="s">
        <v>65</v>
      </c>
      <c r="D151" s="91" t="s">
        <v>176</v>
      </c>
      <c r="E151" s="92">
        <v>696</v>
      </c>
      <c r="F151" s="92">
        <v>24345</v>
      </c>
      <c r="G151" s="91">
        <v>11</v>
      </c>
    </row>
    <row r="152" spans="1:7" outlineLevel="2" x14ac:dyDescent="0.25">
      <c r="A152" s="91" t="s">
        <v>110</v>
      </c>
      <c r="B152" s="91" t="s">
        <v>64</v>
      </c>
      <c r="C152" s="91" t="s">
        <v>65</v>
      </c>
      <c r="D152" s="91" t="s">
        <v>279</v>
      </c>
      <c r="E152" s="92">
        <v>63</v>
      </c>
      <c r="F152" s="92">
        <v>23594</v>
      </c>
      <c r="G152" s="91">
        <v>7</v>
      </c>
    </row>
    <row r="153" spans="1:7" outlineLevel="2" collapsed="1" x14ac:dyDescent="0.25">
      <c r="A153" s="91" t="s">
        <v>110</v>
      </c>
      <c r="B153" s="91" t="s">
        <v>64</v>
      </c>
      <c r="C153" s="91" t="s">
        <v>65</v>
      </c>
      <c r="D153" s="91" t="s">
        <v>167</v>
      </c>
      <c r="E153" s="92">
        <v>244</v>
      </c>
      <c r="F153" s="92">
        <v>3036</v>
      </c>
      <c r="G153" s="91">
        <v>8</v>
      </c>
    </row>
    <row r="154" spans="1:7" outlineLevel="2" x14ac:dyDescent="0.25">
      <c r="A154" s="91" t="s">
        <v>110</v>
      </c>
      <c r="B154" s="91" t="s">
        <v>64</v>
      </c>
      <c r="C154" s="91" t="s">
        <v>65</v>
      </c>
      <c r="D154" s="91" t="s">
        <v>280</v>
      </c>
      <c r="E154" s="92">
        <v>109</v>
      </c>
      <c r="F154" s="92">
        <v>1674.4</v>
      </c>
      <c r="G154" s="91">
        <v>12</v>
      </c>
    </row>
    <row r="155" spans="1:7" outlineLevel="2" x14ac:dyDescent="0.25">
      <c r="A155" s="91" t="s">
        <v>110</v>
      </c>
      <c r="B155" s="91" t="s">
        <v>64</v>
      </c>
      <c r="C155" s="91" t="s">
        <v>65</v>
      </c>
      <c r="D155" s="91" t="s">
        <v>162</v>
      </c>
      <c r="E155" s="92">
        <v>56</v>
      </c>
      <c r="F155" s="92">
        <v>690.1</v>
      </c>
      <c r="G155" s="91">
        <v>11</v>
      </c>
    </row>
    <row r="156" spans="1:7" s="86" customFormat="1" outlineLevel="1" x14ac:dyDescent="0.25">
      <c r="A156" s="93"/>
      <c r="B156" s="93" t="s">
        <v>211</v>
      </c>
      <c r="C156" s="93"/>
      <c r="D156" s="93"/>
      <c r="E156" s="94">
        <f>SUBTOTAL(9,E151:E155)</f>
        <v>1168</v>
      </c>
      <c r="F156" s="94">
        <f>SUBTOTAL(9,F151:F155)</f>
        <v>53339.5</v>
      </c>
      <c r="G156" s="93">
        <f>SUBTOTAL(9,G151:G155)</f>
        <v>49</v>
      </c>
    </row>
    <row r="157" spans="1:7" outlineLevel="2" x14ac:dyDescent="0.25">
      <c r="A157" s="91" t="s">
        <v>99</v>
      </c>
      <c r="B157" s="91" t="s">
        <v>77</v>
      </c>
      <c r="C157" s="91" t="s">
        <v>66</v>
      </c>
      <c r="D157" s="91" t="s">
        <v>407</v>
      </c>
      <c r="E157" s="92">
        <v>3508</v>
      </c>
      <c r="F157" s="92">
        <v>45837.52</v>
      </c>
      <c r="G157" s="91">
        <v>100</v>
      </c>
    </row>
    <row r="158" spans="1:7" outlineLevel="2" x14ac:dyDescent="0.25">
      <c r="A158" s="91" t="s">
        <v>99</v>
      </c>
      <c r="B158" s="91" t="s">
        <v>77</v>
      </c>
      <c r="C158" s="91" t="s">
        <v>66</v>
      </c>
      <c r="D158" s="91" t="s">
        <v>291</v>
      </c>
      <c r="E158" s="92">
        <v>18</v>
      </c>
      <c r="F158" s="92">
        <v>4860</v>
      </c>
      <c r="G158" s="91">
        <v>1</v>
      </c>
    </row>
    <row r="159" spans="1:7" outlineLevel="2" collapsed="1" x14ac:dyDescent="0.25">
      <c r="A159" s="91" t="s">
        <v>99</v>
      </c>
      <c r="B159" s="91" t="s">
        <v>77</v>
      </c>
      <c r="C159" s="91" t="s">
        <v>66</v>
      </c>
      <c r="D159" s="91" t="s">
        <v>185</v>
      </c>
      <c r="E159" s="92">
        <v>9</v>
      </c>
      <c r="F159" s="92">
        <v>268</v>
      </c>
      <c r="G159" s="91">
        <v>2</v>
      </c>
    </row>
    <row r="160" spans="1:7" outlineLevel="2" x14ac:dyDescent="0.25">
      <c r="A160" s="91" t="s">
        <v>99</v>
      </c>
      <c r="B160" s="91" t="s">
        <v>77</v>
      </c>
      <c r="C160" s="91" t="s">
        <v>66</v>
      </c>
      <c r="D160" s="91" t="s">
        <v>180</v>
      </c>
      <c r="E160" s="92">
        <v>49</v>
      </c>
      <c r="F160" s="92">
        <v>234</v>
      </c>
      <c r="G160" s="91">
        <v>10</v>
      </c>
    </row>
    <row r="161" spans="1:7" s="86" customFormat="1" outlineLevel="1" x14ac:dyDescent="0.25">
      <c r="A161" s="93"/>
      <c r="B161" s="93" t="s">
        <v>207</v>
      </c>
      <c r="C161" s="93"/>
      <c r="D161" s="93"/>
      <c r="E161" s="94">
        <f>SUBTOTAL(9,E157:E160)</f>
        <v>3584</v>
      </c>
      <c r="F161" s="94">
        <f>SUBTOTAL(9,F157:F160)</f>
        <v>51199.519999999997</v>
      </c>
      <c r="G161" s="93">
        <f>SUBTOTAL(9,G157:G160)</f>
        <v>113</v>
      </c>
    </row>
    <row r="162" spans="1:7" outlineLevel="2" x14ac:dyDescent="0.25">
      <c r="A162" s="91" t="s">
        <v>96</v>
      </c>
      <c r="B162" s="91" t="s">
        <v>69</v>
      </c>
      <c r="C162" s="91" t="s">
        <v>69</v>
      </c>
      <c r="D162" s="91" t="s">
        <v>175</v>
      </c>
      <c r="E162" s="92">
        <v>59</v>
      </c>
      <c r="F162" s="92">
        <v>16869.5</v>
      </c>
      <c r="G162" s="91">
        <v>7</v>
      </c>
    </row>
    <row r="163" spans="1:7" outlineLevel="2" collapsed="1" x14ac:dyDescent="0.25">
      <c r="A163" s="91" t="s">
        <v>96</v>
      </c>
      <c r="B163" s="91" t="s">
        <v>69</v>
      </c>
      <c r="C163" s="91" t="s">
        <v>69</v>
      </c>
      <c r="D163" s="91" t="s">
        <v>176</v>
      </c>
      <c r="E163" s="92">
        <v>403</v>
      </c>
      <c r="F163" s="92">
        <v>10688.67</v>
      </c>
      <c r="G163" s="91">
        <v>4</v>
      </c>
    </row>
    <row r="164" spans="1:7" outlineLevel="2" x14ac:dyDescent="0.25">
      <c r="A164" s="91" t="s">
        <v>96</v>
      </c>
      <c r="B164" s="91" t="s">
        <v>69</v>
      </c>
      <c r="C164" s="91" t="s">
        <v>69</v>
      </c>
      <c r="D164" s="91" t="s">
        <v>281</v>
      </c>
      <c r="E164" s="92">
        <v>15</v>
      </c>
      <c r="F164" s="92">
        <v>9240</v>
      </c>
      <c r="G164" s="91">
        <v>1</v>
      </c>
    </row>
    <row r="165" spans="1:7" outlineLevel="2" collapsed="1" x14ac:dyDescent="0.25">
      <c r="A165" s="91" t="s">
        <v>96</v>
      </c>
      <c r="B165" s="91" t="s">
        <v>69</v>
      </c>
      <c r="C165" s="91" t="s">
        <v>69</v>
      </c>
      <c r="D165" s="91" t="s">
        <v>166</v>
      </c>
      <c r="E165" s="92">
        <v>11</v>
      </c>
      <c r="F165" s="92">
        <v>5780</v>
      </c>
      <c r="G165" s="91">
        <v>1</v>
      </c>
    </row>
    <row r="166" spans="1:7" outlineLevel="2" x14ac:dyDescent="0.25">
      <c r="A166" s="91" t="s">
        <v>96</v>
      </c>
      <c r="B166" s="91" t="s">
        <v>69</v>
      </c>
      <c r="C166" s="91" t="s">
        <v>69</v>
      </c>
      <c r="D166" s="91" t="s">
        <v>411</v>
      </c>
      <c r="E166" s="92">
        <v>15</v>
      </c>
      <c r="F166" s="92">
        <v>4550</v>
      </c>
      <c r="G166" s="91">
        <v>1</v>
      </c>
    </row>
    <row r="167" spans="1:7" s="86" customFormat="1" outlineLevel="1" x14ac:dyDescent="0.25">
      <c r="A167" s="93"/>
      <c r="B167" s="93" t="s">
        <v>217</v>
      </c>
      <c r="C167" s="93"/>
      <c r="D167" s="93"/>
      <c r="E167" s="94">
        <f>SUBTOTAL(9,E162:E166)</f>
        <v>503</v>
      </c>
      <c r="F167" s="94">
        <f>SUBTOTAL(9,F162:F166)</f>
        <v>47128.17</v>
      </c>
      <c r="G167" s="93">
        <f>SUBTOTAL(9,G162:G166)</f>
        <v>14</v>
      </c>
    </row>
    <row r="168" spans="1:7" outlineLevel="2" x14ac:dyDescent="0.25">
      <c r="A168" s="91" t="s">
        <v>292</v>
      </c>
      <c r="B168" s="91" t="s">
        <v>293</v>
      </c>
      <c r="C168" s="91" t="s">
        <v>294</v>
      </c>
      <c r="D168" s="91" t="s">
        <v>176</v>
      </c>
      <c r="E168" s="92">
        <v>100</v>
      </c>
      <c r="F168" s="92">
        <v>45000</v>
      </c>
      <c r="G168" s="91">
        <v>1</v>
      </c>
    </row>
    <row r="169" spans="1:7" s="86" customFormat="1" outlineLevel="1" x14ac:dyDescent="0.25">
      <c r="A169" s="93"/>
      <c r="B169" s="93" t="s">
        <v>295</v>
      </c>
      <c r="C169" s="93"/>
      <c r="D169" s="93"/>
      <c r="E169" s="94">
        <f>SUBTOTAL(9,E168:E168)</f>
        <v>100</v>
      </c>
      <c r="F169" s="94">
        <f>SUBTOTAL(9,F168:F168)</f>
        <v>45000</v>
      </c>
      <c r="G169" s="93">
        <f>SUBTOTAL(9,G168:G168)</f>
        <v>1</v>
      </c>
    </row>
    <row r="170" spans="1:7" outlineLevel="2" x14ac:dyDescent="0.25">
      <c r="A170" s="91" t="s">
        <v>108</v>
      </c>
      <c r="B170" s="91" t="s">
        <v>67</v>
      </c>
      <c r="C170" s="91" t="s">
        <v>68</v>
      </c>
      <c r="D170" s="91" t="s">
        <v>167</v>
      </c>
      <c r="E170" s="92">
        <v>2361</v>
      </c>
      <c r="F170" s="92">
        <v>23833.25</v>
      </c>
      <c r="G170" s="91">
        <v>121</v>
      </c>
    </row>
    <row r="171" spans="1:7" outlineLevel="2" collapsed="1" x14ac:dyDescent="0.25">
      <c r="A171" s="91" t="s">
        <v>108</v>
      </c>
      <c r="B171" s="91" t="s">
        <v>67</v>
      </c>
      <c r="C171" s="91" t="s">
        <v>68</v>
      </c>
      <c r="D171" s="91" t="s">
        <v>279</v>
      </c>
      <c r="E171" s="92">
        <v>308</v>
      </c>
      <c r="F171" s="92">
        <v>14633.5</v>
      </c>
      <c r="G171" s="91">
        <v>5</v>
      </c>
    </row>
    <row r="172" spans="1:7" outlineLevel="2" x14ac:dyDescent="0.25">
      <c r="A172" s="91" t="s">
        <v>108</v>
      </c>
      <c r="B172" s="91" t="s">
        <v>67</v>
      </c>
      <c r="C172" s="91" t="s">
        <v>68</v>
      </c>
      <c r="D172" s="91" t="s">
        <v>179</v>
      </c>
      <c r="E172" s="92">
        <v>5</v>
      </c>
      <c r="F172" s="92">
        <v>921</v>
      </c>
      <c r="G172" s="91">
        <v>1</v>
      </c>
    </row>
    <row r="173" spans="1:7" s="86" customFormat="1" outlineLevel="1" x14ac:dyDescent="0.25">
      <c r="A173" s="93"/>
      <c r="B173" s="93" t="s">
        <v>209</v>
      </c>
      <c r="C173" s="93"/>
      <c r="D173" s="93"/>
      <c r="E173" s="94">
        <f>SUBTOTAL(9,E170:E172)</f>
        <v>2674</v>
      </c>
      <c r="F173" s="94">
        <f>SUBTOTAL(9,F170:F172)</f>
        <v>39387.75</v>
      </c>
      <c r="G173" s="93">
        <f>SUBTOTAL(9,G170:G172)</f>
        <v>127</v>
      </c>
    </row>
    <row r="174" spans="1:7" outlineLevel="2" collapsed="1" x14ac:dyDescent="0.25">
      <c r="A174" s="91" t="s">
        <v>256</v>
      </c>
      <c r="B174" s="91" t="s">
        <v>257</v>
      </c>
      <c r="C174" s="91" t="s">
        <v>258</v>
      </c>
      <c r="D174" s="91" t="s">
        <v>409</v>
      </c>
      <c r="E174" s="92">
        <v>1202</v>
      </c>
      <c r="F174" s="92">
        <v>32602</v>
      </c>
      <c r="G174" s="91">
        <v>8</v>
      </c>
    </row>
    <row r="175" spans="1:7" s="86" customFormat="1" outlineLevel="1" x14ac:dyDescent="0.25">
      <c r="A175" s="93"/>
      <c r="B175" s="93" t="s">
        <v>259</v>
      </c>
      <c r="C175" s="93"/>
      <c r="D175" s="93"/>
      <c r="E175" s="94">
        <f>SUBTOTAL(9,E174:E174)</f>
        <v>1202</v>
      </c>
      <c r="F175" s="94">
        <f>SUBTOTAL(9,F174:F174)</f>
        <v>32602</v>
      </c>
      <c r="G175" s="93">
        <f>SUBTOTAL(9,G174:G174)</f>
        <v>8</v>
      </c>
    </row>
    <row r="176" spans="1:7" outlineLevel="2" x14ac:dyDescent="0.25">
      <c r="A176" s="91" t="s">
        <v>296</v>
      </c>
      <c r="B176" s="91" t="s">
        <v>297</v>
      </c>
      <c r="C176" s="91" t="s">
        <v>54</v>
      </c>
      <c r="D176" s="91" t="s">
        <v>163</v>
      </c>
      <c r="E176" s="92">
        <v>76</v>
      </c>
      <c r="F176" s="92">
        <v>29550</v>
      </c>
      <c r="G176" s="91">
        <v>3</v>
      </c>
    </row>
    <row r="177" spans="1:7" s="86" customFormat="1" outlineLevel="1" x14ac:dyDescent="0.25">
      <c r="A177" s="93"/>
      <c r="B177" s="93" t="s">
        <v>298</v>
      </c>
      <c r="C177" s="93"/>
      <c r="D177" s="93"/>
      <c r="E177" s="94">
        <f>SUBTOTAL(9,E176:E176)</f>
        <v>76</v>
      </c>
      <c r="F177" s="94">
        <f>SUBTOTAL(9,F176:F176)</f>
        <v>29550</v>
      </c>
      <c r="G177" s="93">
        <f>SUBTOTAL(9,G176:G176)</f>
        <v>3</v>
      </c>
    </row>
    <row r="178" spans="1:7" outlineLevel="2" collapsed="1" x14ac:dyDescent="0.25">
      <c r="A178" s="91" t="s">
        <v>299</v>
      </c>
      <c r="B178" s="91" t="s">
        <v>300</v>
      </c>
      <c r="C178" s="91" t="s">
        <v>70</v>
      </c>
      <c r="D178" s="91" t="s">
        <v>416</v>
      </c>
      <c r="E178" s="92">
        <v>402</v>
      </c>
      <c r="F178" s="92">
        <v>9142.9000000000015</v>
      </c>
      <c r="G178" s="91">
        <v>113</v>
      </c>
    </row>
    <row r="179" spans="1:7" outlineLevel="2" x14ac:dyDescent="0.25">
      <c r="A179" s="91" t="s">
        <v>301</v>
      </c>
      <c r="B179" s="91" t="s">
        <v>300</v>
      </c>
      <c r="C179" s="91" t="s">
        <v>70</v>
      </c>
      <c r="D179" s="91" t="s">
        <v>167</v>
      </c>
      <c r="E179" s="92">
        <v>127</v>
      </c>
      <c r="F179" s="92">
        <v>1916.65</v>
      </c>
      <c r="G179" s="91">
        <v>16</v>
      </c>
    </row>
    <row r="180" spans="1:7" outlineLevel="2" x14ac:dyDescent="0.25">
      <c r="A180" s="91" t="s">
        <v>121</v>
      </c>
      <c r="B180" s="91" t="s">
        <v>300</v>
      </c>
      <c r="C180" s="91" t="s">
        <v>70</v>
      </c>
      <c r="D180" s="91" t="s">
        <v>416</v>
      </c>
      <c r="E180" s="92">
        <v>528</v>
      </c>
      <c r="F180" s="92">
        <v>18055.980000000003</v>
      </c>
      <c r="G180" s="91">
        <v>143</v>
      </c>
    </row>
    <row r="181" spans="1:7" s="86" customFormat="1" outlineLevel="1" x14ac:dyDescent="0.25">
      <c r="A181" s="93"/>
      <c r="B181" s="93" t="s">
        <v>302</v>
      </c>
      <c r="C181" s="93"/>
      <c r="D181" s="93"/>
      <c r="E181" s="94">
        <f>SUBTOTAL(9,E178:E180)</f>
        <v>1057</v>
      </c>
      <c r="F181" s="94">
        <f>SUBTOTAL(9,F178:F180)</f>
        <v>29115.530000000006</v>
      </c>
      <c r="G181" s="93">
        <f>SUBTOTAL(9,G178:G180)</f>
        <v>272</v>
      </c>
    </row>
    <row r="182" spans="1:7" outlineLevel="2" x14ac:dyDescent="0.25">
      <c r="A182" s="91" t="s">
        <v>303</v>
      </c>
      <c r="B182" s="91" t="s">
        <v>304</v>
      </c>
      <c r="C182" s="91" t="s">
        <v>255</v>
      </c>
      <c r="D182" s="91" t="s">
        <v>174</v>
      </c>
      <c r="E182" s="92">
        <v>65</v>
      </c>
      <c r="F182" s="92">
        <v>9343.1500000000015</v>
      </c>
      <c r="G182" s="91">
        <v>22</v>
      </c>
    </row>
    <row r="183" spans="1:7" outlineLevel="2" x14ac:dyDescent="0.25">
      <c r="A183" s="91" t="s">
        <v>303</v>
      </c>
      <c r="B183" s="91" t="s">
        <v>304</v>
      </c>
      <c r="C183" s="91" t="s">
        <v>255</v>
      </c>
      <c r="D183" s="91" t="s">
        <v>166</v>
      </c>
      <c r="E183" s="92">
        <v>300</v>
      </c>
      <c r="F183" s="92">
        <v>7991.43</v>
      </c>
      <c r="G183" s="91">
        <v>2</v>
      </c>
    </row>
    <row r="184" spans="1:7" outlineLevel="2" x14ac:dyDescent="0.25">
      <c r="A184" s="91" t="s">
        <v>303</v>
      </c>
      <c r="B184" s="91" t="s">
        <v>304</v>
      </c>
      <c r="C184" s="91" t="s">
        <v>255</v>
      </c>
      <c r="D184" s="91" t="s">
        <v>176</v>
      </c>
      <c r="E184" s="92">
        <v>334</v>
      </c>
      <c r="F184" s="92">
        <v>7617.65</v>
      </c>
      <c r="G184" s="91">
        <v>11</v>
      </c>
    </row>
    <row r="185" spans="1:7" s="86" customFormat="1" outlineLevel="1" x14ac:dyDescent="0.25">
      <c r="A185" s="93"/>
      <c r="B185" s="93" t="s">
        <v>305</v>
      </c>
      <c r="C185" s="93"/>
      <c r="D185" s="93"/>
      <c r="E185" s="94">
        <f>SUBTOTAL(9,E182:E184)</f>
        <v>699</v>
      </c>
      <c r="F185" s="94">
        <f>SUBTOTAL(9,F182:F184)</f>
        <v>24952.230000000003</v>
      </c>
      <c r="G185" s="93">
        <f>SUBTOTAL(9,G182:G184)</f>
        <v>35</v>
      </c>
    </row>
    <row r="186" spans="1:7" outlineLevel="2" x14ac:dyDescent="0.25">
      <c r="A186" s="91" t="s">
        <v>221</v>
      </c>
      <c r="B186" s="91" t="s">
        <v>222</v>
      </c>
      <c r="C186" s="91" t="s">
        <v>76</v>
      </c>
      <c r="D186" s="91" t="s">
        <v>176</v>
      </c>
      <c r="E186" s="92">
        <v>667</v>
      </c>
      <c r="F186" s="92">
        <v>12323.4</v>
      </c>
      <c r="G186" s="91">
        <v>12</v>
      </c>
    </row>
    <row r="187" spans="1:7" outlineLevel="2" x14ac:dyDescent="0.25">
      <c r="A187" s="91" t="s">
        <v>221</v>
      </c>
      <c r="B187" s="91" t="s">
        <v>222</v>
      </c>
      <c r="C187" s="91" t="s">
        <v>76</v>
      </c>
      <c r="D187" s="91" t="s">
        <v>175</v>
      </c>
      <c r="E187" s="92">
        <v>33</v>
      </c>
      <c r="F187" s="92">
        <v>8898.5</v>
      </c>
      <c r="G187" s="91">
        <v>7</v>
      </c>
    </row>
    <row r="188" spans="1:7" s="87" customFormat="1" outlineLevel="1" x14ac:dyDescent="0.25">
      <c r="A188" s="95"/>
      <c r="B188" s="93" t="s">
        <v>223</v>
      </c>
      <c r="C188" s="95"/>
      <c r="D188" s="95"/>
      <c r="E188" s="96">
        <f>SUBTOTAL(9,E186:E187)</f>
        <v>700</v>
      </c>
      <c r="F188" s="96">
        <f>SUBTOTAL(9,F186:F187)</f>
        <v>21221.9</v>
      </c>
      <c r="G188" s="95">
        <f>SUBTOTAL(9,G186:G187)</f>
        <v>19</v>
      </c>
    </row>
    <row r="189" spans="1:7" outlineLevel="2" x14ac:dyDescent="0.25">
      <c r="A189" s="91" t="s">
        <v>224</v>
      </c>
      <c r="B189" s="91" t="s">
        <v>225</v>
      </c>
      <c r="C189" s="91" t="s">
        <v>36</v>
      </c>
      <c r="D189" s="91" t="s">
        <v>196</v>
      </c>
      <c r="E189" s="92">
        <v>1114</v>
      </c>
      <c r="F189" s="92">
        <v>20784.47</v>
      </c>
      <c r="G189" s="91">
        <v>32</v>
      </c>
    </row>
    <row r="190" spans="1:7" s="87" customFormat="1" outlineLevel="1" x14ac:dyDescent="0.25">
      <c r="A190" s="95"/>
      <c r="B190" s="93" t="s">
        <v>226</v>
      </c>
      <c r="C190" s="95"/>
      <c r="D190" s="95"/>
      <c r="E190" s="96">
        <f>SUBTOTAL(9,E189:E189)</f>
        <v>1114</v>
      </c>
      <c r="F190" s="96">
        <f>SUBTOTAL(9,F189:F189)</f>
        <v>20784.47</v>
      </c>
      <c r="G190" s="95">
        <f>SUBTOTAL(9,G189:G189)</f>
        <v>32</v>
      </c>
    </row>
    <row r="191" spans="1:7" outlineLevel="2" x14ac:dyDescent="0.25">
      <c r="A191" s="91" t="s">
        <v>213</v>
      </c>
      <c r="B191" s="91" t="s">
        <v>214</v>
      </c>
      <c r="C191" s="91" t="s">
        <v>215</v>
      </c>
      <c r="D191" s="91" t="s">
        <v>279</v>
      </c>
      <c r="E191" s="92">
        <v>293</v>
      </c>
      <c r="F191" s="92">
        <v>20364</v>
      </c>
      <c r="G191" s="91">
        <v>4</v>
      </c>
    </row>
    <row r="192" spans="1:7" s="87" customFormat="1" outlineLevel="1" x14ac:dyDescent="0.25">
      <c r="A192" s="95"/>
      <c r="B192" s="93" t="s">
        <v>216</v>
      </c>
      <c r="C192" s="95"/>
      <c r="D192" s="95"/>
      <c r="E192" s="96">
        <f>SUBTOTAL(9,E191:E191)</f>
        <v>293</v>
      </c>
      <c r="F192" s="96">
        <f>SUBTOTAL(9,F191:F191)</f>
        <v>20364</v>
      </c>
      <c r="G192" s="95">
        <f>SUBTOTAL(9,G191:G191)</f>
        <v>4</v>
      </c>
    </row>
    <row r="193" spans="1:7" outlineLevel="2" collapsed="1" x14ac:dyDescent="0.25">
      <c r="A193" s="91" t="s">
        <v>112</v>
      </c>
      <c r="B193" s="91" t="s">
        <v>71</v>
      </c>
      <c r="C193" s="91" t="s">
        <v>41</v>
      </c>
      <c r="D193" s="91" t="s">
        <v>170</v>
      </c>
      <c r="E193" s="92">
        <v>32</v>
      </c>
      <c r="F193" s="92">
        <v>10200</v>
      </c>
      <c r="G193" s="91">
        <v>9</v>
      </c>
    </row>
    <row r="194" spans="1:7" outlineLevel="2" x14ac:dyDescent="0.25">
      <c r="A194" s="91" t="s">
        <v>112</v>
      </c>
      <c r="B194" s="91" t="s">
        <v>71</v>
      </c>
      <c r="C194" s="91" t="s">
        <v>41</v>
      </c>
      <c r="D194" s="91" t="s">
        <v>184</v>
      </c>
      <c r="E194" s="92">
        <v>313</v>
      </c>
      <c r="F194" s="92">
        <v>5839</v>
      </c>
      <c r="G194" s="91">
        <v>20</v>
      </c>
    </row>
    <row r="195" spans="1:7" outlineLevel="2" collapsed="1" x14ac:dyDescent="0.25">
      <c r="A195" s="91" t="s">
        <v>112</v>
      </c>
      <c r="B195" s="91" t="s">
        <v>71</v>
      </c>
      <c r="C195" s="91" t="s">
        <v>41</v>
      </c>
      <c r="D195" s="91" t="s">
        <v>416</v>
      </c>
      <c r="E195" s="92">
        <v>213</v>
      </c>
      <c r="F195" s="92">
        <v>2478.85</v>
      </c>
      <c r="G195" s="91">
        <v>4</v>
      </c>
    </row>
    <row r="196" spans="1:7" outlineLevel="2" x14ac:dyDescent="0.25">
      <c r="A196" s="91" t="s">
        <v>112</v>
      </c>
      <c r="B196" s="91" t="s">
        <v>71</v>
      </c>
      <c r="C196" s="91" t="s">
        <v>41</v>
      </c>
      <c r="D196" s="91" t="s">
        <v>162</v>
      </c>
      <c r="E196" s="92">
        <v>72</v>
      </c>
      <c r="F196" s="92">
        <v>1032.6500000000001</v>
      </c>
      <c r="G196" s="91">
        <v>16</v>
      </c>
    </row>
    <row r="197" spans="1:7" outlineLevel="2" collapsed="1" x14ac:dyDescent="0.25">
      <c r="A197" s="91" t="s">
        <v>112</v>
      </c>
      <c r="B197" s="91" t="s">
        <v>71</v>
      </c>
      <c r="C197" s="91" t="s">
        <v>41</v>
      </c>
      <c r="D197" s="91" t="s">
        <v>411</v>
      </c>
      <c r="E197" s="92">
        <v>3</v>
      </c>
      <c r="F197" s="92">
        <v>695</v>
      </c>
      <c r="G197" s="91">
        <v>2</v>
      </c>
    </row>
    <row r="198" spans="1:7" outlineLevel="2" x14ac:dyDescent="0.25">
      <c r="A198" s="91" t="s">
        <v>228</v>
      </c>
      <c r="B198" s="91" t="s">
        <v>71</v>
      </c>
      <c r="C198" s="91" t="s">
        <v>41</v>
      </c>
      <c r="D198" s="91" t="s">
        <v>184</v>
      </c>
      <c r="E198" s="92">
        <v>6</v>
      </c>
      <c r="F198" s="92">
        <v>66</v>
      </c>
      <c r="G198" s="91">
        <v>3</v>
      </c>
    </row>
    <row r="199" spans="1:7" outlineLevel="2" x14ac:dyDescent="0.25">
      <c r="A199" s="91" t="s">
        <v>228</v>
      </c>
      <c r="B199" s="91" t="s">
        <v>71</v>
      </c>
      <c r="C199" s="91" t="s">
        <v>41</v>
      </c>
      <c r="D199" s="91" t="s">
        <v>416</v>
      </c>
      <c r="E199" s="92">
        <v>1</v>
      </c>
      <c r="F199" s="92">
        <v>6.85</v>
      </c>
      <c r="G199" s="91">
        <v>1</v>
      </c>
    </row>
    <row r="200" spans="1:7" s="87" customFormat="1" outlineLevel="1" x14ac:dyDescent="0.25">
      <c r="A200" s="95"/>
      <c r="B200" s="93" t="s">
        <v>229</v>
      </c>
      <c r="C200" s="95"/>
      <c r="D200" s="95"/>
      <c r="E200" s="96">
        <f>SUBTOTAL(9,E193:E199)</f>
        <v>640</v>
      </c>
      <c r="F200" s="96">
        <f>SUBTOTAL(9,F193:F199)</f>
        <v>20318.349999999999</v>
      </c>
      <c r="G200" s="95">
        <f>SUBTOTAL(9,G193:G199)</f>
        <v>55</v>
      </c>
    </row>
    <row r="201" spans="1:7" outlineLevel="2" x14ac:dyDescent="0.25">
      <c r="A201" s="91" t="s">
        <v>273</v>
      </c>
      <c r="B201" s="91" t="s">
        <v>274</v>
      </c>
      <c r="C201" s="91" t="s">
        <v>32</v>
      </c>
      <c r="D201" s="91" t="s">
        <v>171</v>
      </c>
      <c r="E201" s="92">
        <v>86</v>
      </c>
      <c r="F201" s="92">
        <v>19122.5</v>
      </c>
      <c r="G201" s="91">
        <v>14</v>
      </c>
    </row>
    <row r="202" spans="1:7" s="87" customFormat="1" outlineLevel="1" x14ac:dyDescent="0.25">
      <c r="A202" s="95"/>
      <c r="B202" s="93" t="s">
        <v>275</v>
      </c>
      <c r="C202" s="95"/>
      <c r="D202" s="95"/>
      <c r="E202" s="96">
        <f>SUBTOTAL(9,E201:E201)</f>
        <v>86</v>
      </c>
      <c r="F202" s="96">
        <f>SUBTOTAL(9,F201:F201)</f>
        <v>19122.5</v>
      </c>
      <c r="G202" s="95">
        <f>SUBTOTAL(9,G201:G201)</f>
        <v>14</v>
      </c>
    </row>
    <row r="203" spans="1:7" outlineLevel="2" x14ac:dyDescent="0.25">
      <c r="A203" s="91" t="s">
        <v>236</v>
      </c>
      <c r="B203" s="91" t="s">
        <v>237</v>
      </c>
      <c r="C203" s="91" t="s">
        <v>60</v>
      </c>
      <c r="D203" s="91" t="s">
        <v>408</v>
      </c>
      <c r="E203" s="92">
        <v>473</v>
      </c>
      <c r="F203" s="92">
        <v>15238</v>
      </c>
      <c r="G203" s="91">
        <v>12</v>
      </c>
    </row>
    <row r="204" spans="1:7" s="87" customFormat="1" outlineLevel="1" x14ac:dyDescent="0.25">
      <c r="A204" s="95"/>
      <c r="B204" s="93" t="s">
        <v>238</v>
      </c>
      <c r="C204" s="95"/>
      <c r="D204" s="95"/>
      <c r="E204" s="96">
        <f>SUBTOTAL(9,E203:E203)</f>
        <v>473</v>
      </c>
      <c r="F204" s="96">
        <f>SUBTOTAL(9,F203:F203)</f>
        <v>15238</v>
      </c>
      <c r="G204" s="95">
        <f>SUBTOTAL(9,G203:G203)</f>
        <v>12</v>
      </c>
    </row>
    <row r="205" spans="1:7" outlineLevel="2" collapsed="1" x14ac:dyDescent="0.25">
      <c r="A205" s="91" t="s">
        <v>101</v>
      </c>
      <c r="B205" s="91" t="s">
        <v>56</v>
      </c>
      <c r="C205" s="91" t="s">
        <v>22</v>
      </c>
      <c r="D205" s="91" t="s">
        <v>412</v>
      </c>
      <c r="E205" s="92">
        <v>182</v>
      </c>
      <c r="F205" s="92">
        <v>7932</v>
      </c>
      <c r="G205" s="91">
        <v>5</v>
      </c>
    </row>
    <row r="206" spans="1:7" outlineLevel="2" x14ac:dyDescent="0.25">
      <c r="A206" s="91" t="s">
        <v>101</v>
      </c>
      <c r="B206" s="91" t="s">
        <v>56</v>
      </c>
      <c r="C206" s="91" t="s">
        <v>22</v>
      </c>
      <c r="D206" s="91" t="s">
        <v>180</v>
      </c>
      <c r="E206" s="92">
        <v>100</v>
      </c>
      <c r="F206" s="92">
        <v>3613.01</v>
      </c>
      <c r="G206" s="91">
        <v>1</v>
      </c>
    </row>
    <row r="207" spans="1:7" outlineLevel="2" x14ac:dyDescent="0.25">
      <c r="A207" s="91" t="s">
        <v>101</v>
      </c>
      <c r="B207" s="91" t="s">
        <v>56</v>
      </c>
      <c r="C207" s="91" t="s">
        <v>22</v>
      </c>
      <c r="D207" s="91" t="s">
        <v>179</v>
      </c>
      <c r="E207" s="92">
        <v>100</v>
      </c>
      <c r="F207" s="92">
        <v>1795</v>
      </c>
      <c r="G207" s="91">
        <v>1</v>
      </c>
    </row>
    <row r="208" spans="1:7" outlineLevel="2" collapsed="1" x14ac:dyDescent="0.25">
      <c r="A208" s="91" t="s">
        <v>101</v>
      </c>
      <c r="B208" s="91" t="s">
        <v>56</v>
      </c>
      <c r="C208" s="91" t="s">
        <v>22</v>
      </c>
      <c r="D208" s="91" t="s">
        <v>164</v>
      </c>
      <c r="E208" s="92">
        <v>15</v>
      </c>
      <c r="F208" s="92">
        <v>1764</v>
      </c>
      <c r="G208" s="91">
        <v>4</v>
      </c>
    </row>
    <row r="209" spans="1:7" s="87" customFormat="1" outlineLevel="1" x14ac:dyDescent="0.25">
      <c r="A209" s="95"/>
      <c r="B209" s="93" t="s">
        <v>212</v>
      </c>
      <c r="C209" s="95"/>
      <c r="D209" s="95"/>
      <c r="E209" s="96">
        <f>SUBTOTAL(9,E205:E208)</f>
        <v>397</v>
      </c>
      <c r="F209" s="96">
        <f>SUBTOTAL(9,F205:F208)</f>
        <v>15104.01</v>
      </c>
      <c r="G209" s="95">
        <f>SUBTOTAL(9,G205:G208)</f>
        <v>11</v>
      </c>
    </row>
    <row r="210" spans="1:7" outlineLevel="2" x14ac:dyDescent="0.25">
      <c r="A210" s="91" t="s">
        <v>131</v>
      </c>
      <c r="B210" s="91" t="s">
        <v>132</v>
      </c>
      <c r="C210" s="91" t="s">
        <v>22</v>
      </c>
      <c r="D210" s="91" t="s">
        <v>164</v>
      </c>
      <c r="E210" s="92">
        <v>293</v>
      </c>
      <c r="F210" s="92">
        <v>14830</v>
      </c>
      <c r="G210" s="91">
        <v>12</v>
      </c>
    </row>
    <row r="211" spans="1:7" s="87" customFormat="1" outlineLevel="1" x14ac:dyDescent="0.25">
      <c r="A211" s="95"/>
      <c r="B211" s="93" t="s">
        <v>204</v>
      </c>
      <c r="C211" s="95"/>
      <c r="D211" s="95"/>
      <c r="E211" s="96">
        <f>SUBTOTAL(9,E210:E210)</f>
        <v>293</v>
      </c>
      <c r="F211" s="96">
        <f>SUBTOTAL(9,F210:F210)</f>
        <v>14830</v>
      </c>
      <c r="G211" s="95">
        <f>SUBTOTAL(9,G210:G210)</f>
        <v>12</v>
      </c>
    </row>
    <row r="212" spans="1:7" outlineLevel="2" x14ac:dyDescent="0.25">
      <c r="A212" s="91" t="s">
        <v>306</v>
      </c>
      <c r="B212" s="91" t="s">
        <v>307</v>
      </c>
      <c r="C212" s="91" t="s">
        <v>308</v>
      </c>
      <c r="D212" s="91" t="s">
        <v>166</v>
      </c>
      <c r="E212" s="92">
        <v>614</v>
      </c>
      <c r="F212" s="92">
        <v>14007.44</v>
      </c>
      <c r="G212" s="91">
        <v>4</v>
      </c>
    </row>
    <row r="213" spans="1:7" s="87" customFormat="1" outlineLevel="1" x14ac:dyDescent="0.25">
      <c r="A213" s="95"/>
      <c r="B213" s="93" t="s">
        <v>309</v>
      </c>
      <c r="C213" s="95"/>
      <c r="D213" s="95"/>
      <c r="E213" s="96">
        <f>SUBTOTAL(9,E212:E212)</f>
        <v>614</v>
      </c>
      <c r="F213" s="96">
        <f>SUBTOTAL(9,F212:F212)</f>
        <v>14007.44</v>
      </c>
      <c r="G213" s="95">
        <f>SUBTOTAL(9,G212:G212)</f>
        <v>4</v>
      </c>
    </row>
    <row r="214" spans="1:7" outlineLevel="2" x14ac:dyDescent="0.25">
      <c r="A214" s="91" t="s">
        <v>310</v>
      </c>
      <c r="B214" s="91" t="s">
        <v>311</v>
      </c>
      <c r="C214" s="91" t="s">
        <v>312</v>
      </c>
      <c r="D214" s="91" t="s">
        <v>416</v>
      </c>
      <c r="E214" s="92">
        <v>16</v>
      </c>
      <c r="F214" s="92">
        <v>12412</v>
      </c>
      <c r="G214" s="91">
        <v>1</v>
      </c>
    </row>
    <row r="215" spans="1:7" s="87" customFormat="1" outlineLevel="1" x14ac:dyDescent="0.25">
      <c r="A215" s="95"/>
      <c r="B215" s="93" t="s">
        <v>313</v>
      </c>
      <c r="C215" s="95"/>
      <c r="D215" s="95"/>
      <c r="E215" s="96">
        <f>SUBTOTAL(9,E214:E214)</f>
        <v>16</v>
      </c>
      <c r="F215" s="96">
        <f>SUBTOTAL(9,F214:F214)</f>
        <v>12412</v>
      </c>
      <c r="G215" s="95">
        <f>SUBTOTAL(9,G214:G214)</f>
        <v>1</v>
      </c>
    </row>
    <row r="216" spans="1:7" outlineLevel="2" collapsed="1" x14ac:dyDescent="0.25">
      <c r="A216" s="91" t="s">
        <v>314</v>
      </c>
      <c r="B216" s="91" t="s">
        <v>248</v>
      </c>
      <c r="C216" s="91" t="s">
        <v>249</v>
      </c>
      <c r="D216" s="91" t="s">
        <v>176</v>
      </c>
      <c r="E216" s="92">
        <v>590</v>
      </c>
      <c r="F216" s="92">
        <v>8872</v>
      </c>
      <c r="G216" s="91">
        <v>2</v>
      </c>
    </row>
    <row r="217" spans="1:7" outlineLevel="2" x14ac:dyDescent="0.25">
      <c r="A217" s="91" t="s">
        <v>247</v>
      </c>
      <c r="B217" s="91" t="s">
        <v>248</v>
      </c>
      <c r="C217" s="91" t="s">
        <v>249</v>
      </c>
      <c r="D217" s="91" t="s">
        <v>174</v>
      </c>
      <c r="E217" s="92">
        <v>509</v>
      </c>
      <c r="F217" s="92">
        <v>3405</v>
      </c>
      <c r="G217" s="91">
        <v>1</v>
      </c>
    </row>
    <row r="218" spans="1:7" s="87" customFormat="1" outlineLevel="1" x14ac:dyDescent="0.25">
      <c r="A218" s="95"/>
      <c r="B218" s="93" t="s">
        <v>250</v>
      </c>
      <c r="C218" s="95"/>
      <c r="D218" s="95"/>
      <c r="E218" s="96">
        <f>SUBTOTAL(9,E216:E217)</f>
        <v>1099</v>
      </c>
      <c r="F218" s="96">
        <f>SUBTOTAL(9,F216:F217)</f>
        <v>12277</v>
      </c>
      <c r="G218" s="95">
        <f>SUBTOTAL(9,G216:G217)</f>
        <v>3</v>
      </c>
    </row>
    <row r="219" spans="1:7" outlineLevel="2" x14ac:dyDescent="0.25">
      <c r="A219" s="91" t="s">
        <v>231</v>
      </c>
      <c r="B219" s="91" t="s">
        <v>232</v>
      </c>
      <c r="C219" s="91" t="s">
        <v>22</v>
      </c>
      <c r="D219" s="91" t="s">
        <v>410</v>
      </c>
      <c r="E219" s="92">
        <v>129</v>
      </c>
      <c r="F219" s="92">
        <v>11522.300000000001</v>
      </c>
      <c r="G219" s="91">
        <v>46</v>
      </c>
    </row>
    <row r="220" spans="1:7" outlineLevel="2" x14ac:dyDescent="0.25">
      <c r="A220" s="91" t="s">
        <v>231</v>
      </c>
      <c r="B220" s="91" t="s">
        <v>232</v>
      </c>
      <c r="C220" s="91" t="s">
        <v>22</v>
      </c>
      <c r="D220" s="91" t="s">
        <v>164</v>
      </c>
      <c r="E220" s="92">
        <v>1</v>
      </c>
      <c r="F220" s="92">
        <v>2</v>
      </c>
      <c r="G220" s="91">
        <v>1</v>
      </c>
    </row>
    <row r="221" spans="1:7" s="87" customFormat="1" outlineLevel="1" x14ac:dyDescent="0.25">
      <c r="A221" s="95"/>
      <c r="B221" s="93" t="s">
        <v>233</v>
      </c>
      <c r="C221" s="95"/>
      <c r="D221" s="95"/>
      <c r="E221" s="96">
        <f>SUBTOTAL(9,E219:E220)</f>
        <v>130</v>
      </c>
      <c r="F221" s="96">
        <f>SUBTOTAL(9,F219:F220)</f>
        <v>11524.300000000001</v>
      </c>
      <c r="G221" s="95">
        <f>SUBTOTAL(9,G219:G220)</f>
        <v>47</v>
      </c>
    </row>
    <row r="222" spans="1:7" outlineLevel="2" x14ac:dyDescent="0.25">
      <c r="A222" s="91" t="s">
        <v>150</v>
      </c>
      <c r="B222" s="91" t="s">
        <v>150</v>
      </c>
      <c r="C222" s="91" t="s">
        <v>151</v>
      </c>
      <c r="D222" s="91" t="s">
        <v>176</v>
      </c>
      <c r="E222" s="92">
        <v>24</v>
      </c>
      <c r="F222" s="92">
        <v>10237</v>
      </c>
      <c r="G222" s="91">
        <v>4</v>
      </c>
    </row>
    <row r="223" spans="1:7" s="87" customFormat="1" outlineLevel="1" x14ac:dyDescent="0.25">
      <c r="A223" s="95"/>
      <c r="B223" s="93" t="s">
        <v>152</v>
      </c>
      <c r="C223" s="95"/>
      <c r="D223" s="95"/>
      <c r="E223" s="96">
        <f>SUBTOTAL(9,E222:E222)</f>
        <v>24</v>
      </c>
      <c r="F223" s="96">
        <f>SUBTOTAL(9,F222:F222)</f>
        <v>10237</v>
      </c>
      <c r="G223" s="95">
        <f>SUBTOTAL(9,G222:G222)</f>
        <v>4</v>
      </c>
    </row>
    <row r="224" spans="1:7" outlineLevel="2" x14ac:dyDescent="0.25">
      <c r="A224" s="91" t="s">
        <v>315</v>
      </c>
      <c r="B224" s="91" t="s">
        <v>316</v>
      </c>
      <c r="C224" s="91" t="s">
        <v>147</v>
      </c>
      <c r="D224" s="91" t="s">
        <v>174</v>
      </c>
      <c r="E224" s="92">
        <v>21</v>
      </c>
      <c r="F224" s="92">
        <v>7246</v>
      </c>
      <c r="G224" s="91">
        <v>5</v>
      </c>
    </row>
    <row r="225" spans="1:7" outlineLevel="2" x14ac:dyDescent="0.25">
      <c r="A225" s="91" t="s">
        <v>315</v>
      </c>
      <c r="B225" s="91" t="s">
        <v>316</v>
      </c>
      <c r="C225" s="91" t="s">
        <v>147</v>
      </c>
      <c r="D225" s="91" t="s">
        <v>283</v>
      </c>
      <c r="E225" s="92">
        <v>7</v>
      </c>
      <c r="F225" s="92">
        <v>2656</v>
      </c>
      <c r="G225" s="91">
        <v>3</v>
      </c>
    </row>
    <row r="226" spans="1:7" outlineLevel="2" x14ac:dyDescent="0.25">
      <c r="A226" s="91" t="s">
        <v>315</v>
      </c>
      <c r="B226" s="91" t="s">
        <v>316</v>
      </c>
      <c r="C226" s="91" t="s">
        <v>147</v>
      </c>
      <c r="D226" s="91" t="s">
        <v>412</v>
      </c>
      <c r="E226" s="92">
        <v>2</v>
      </c>
      <c r="F226" s="92">
        <v>110</v>
      </c>
      <c r="G226" s="91">
        <v>1</v>
      </c>
    </row>
    <row r="227" spans="1:7" s="87" customFormat="1" outlineLevel="1" x14ac:dyDescent="0.25">
      <c r="A227" s="95"/>
      <c r="B227" s="93" t="s">
        <v>317</v>
      </c>
      <c r="C227" s="95"/>
      <c r="D227" s="95"/>
      <c r="E227" s="96">
        <f>SUBTOTAL(9,E224:E226)</f>
        <v>30</v>
      </c>
      <c r="F227" s="96">
        <f>SUBTOTAL(9,F224:F226)</f>
        <v>10012</v>
      </c>
      <c r="G227" s="95">
        <f>SUBTOTAL(9,G224:G226)</f>
        <v>9</v>
      </c>
    </row>
    <row r="228" spans="1:7" outlineLevel="2" x14ac:dyDescent="0.25">
      <c r="A228" s="91" t="s">
        <v>318</v>
      </c>
      <c r="B228" s="91" t="s">
        <v>319</v>
      </c>
      <c r="C228" s="91" t="s">
        <v>30</v>
      </c>
      <c r="D228" s="91" t="s">
        <v>162</v>
      </c>
      <c r="E228" s="92">
        <v>57</v>
      </c>
      <c r="F228" s="92">
        <v>9738.7999999999993</v>
      </c>
      <c r="G228" s="91">
        <v>17</v>
      </c>
    </row>
    <row r="229" spans="1:7" s="87" customFormat="1" outlineLevel="1" x14ac:dyDescent="0.25">
      <c r="A229" s="95"/>
      <c r="B229" s="93" t="s">
        <v>320</v>
      </c>
      <c r="C229" s="95"/>
      <c r="D229" s="95"/>
      <c r="E229" s="96">
        <f>SUBTOTAL(9,E228:E228)</f>
        <v>57</v>
      </c>
      <c r="F229" s="96">
        <f>SUBTOTAL(9,F228:F228)</f>
        <v>9738.7999999999993</v>
      </c>
      <c r="G229" s="95">
        <f>SUBTOTAL(9,G228:G228)</f>
        <v>17</v>
      </c>
    </row>
    <row r="230" spans="1:7" outlineLevel="2" x14ac:dyDescent="0.25">
      <c r="A230" s="91" t="s">
        <v>321</v>
      </c>
      <c r="B230" s="91" t="s">
        <v>322</v>
      </c>
      <c r="C230" s="91" t="s">
        <v>323</v>
      </c>
      <c r="D230" s="91" t="s">
        <v>176</v>
      </c>
      <c r="E230" s="92">
        <v>616</v>
      </c>
      <c r="F230" s="92">
        <v>4204</v>
      </c>
      <c r="G230" s="91">
        <v>1</v>
      </c>
    </row>
    <row r="231" spans="1:7" outlineLevel="2" collapsed="1" x14ac:dyDescent="0.25">
      <c r="A231" s="91" t="s">
        <v>321</v>
      </c>
      <c r="B231" s="91" t="s">
        <v>322</v>
      </c>
      <c r="C231" s="91" t="s">
        <v>323</v>
      </c>
      <c r="D231" s="91" t="s">
        <v>411</v>
      </c>
      <c r="E231" s="92">
        <v>14</v>
      </c>
      <c r="F231" s="92">
        <v>4050</v>
      </c>
      <c r="G231" s="91">
        <v>6</v>
      </c>
    </row>
    <row r="232" spans="1:7" outlineLevel="2" x14ac:dyDescent="0.25">
      <c r="A232" s="91" t="s">
        <v>321</v>
      </c>
      <c r="B232" s="91" t="s">
        <v>322</v>
      </c>
      <c r="C232" s="91" t="s">
        <v>323</v>
      </c>
      <c r="D232" s="91" t="s">
        <v>283</v>
      </c>
      <c r="E232" s="92">
        <v>2</v>
      </c>
      <c r="F232" s="92">
        <v>187.5</v>
      </c>
      <c r="G232" s="91">
        <v>2</v>
      </c>
    </row>
    <row r="233" spans="1:7" s="87" customFormat="1" outlineLevel="1" x14ac:dyDescent="0.25">
      <c r="A233" s="95"/>
      <c r="B233" s="93" t="s">
        <v>324</v>
      </c>
      <c r="C233" s="95"/>
      <c r="D233" s="95"/>
      <c r="E233" s="96">
        <f>SUBTOTAL(9,E230:E232)</f>
        <v>632</v>
      </c>
      <c r="F233" s="96">
        <f>SUBTOTAL(9,F230:F232)</f>
        <v>8441.5</v>
      </c>
      <c r="G233" s="95">
        <f>SUBTOTAL(9,G230:G232)</f>
        <v>9</v>
      </c>
    </row>
    <row r="234" spans="1:7" outlineLevel="2" x14ac:dyDescent="0.25">
      <c r="A234" s="91" t="s">
        <v>325</v>
      </c>
      <c r="B234" s="91" t="s">
        <v>326</v>
      </c>
      <c r="C234" s="91" t="s">
        <v>327</v>
      </c>
      <c r="D234" s="91" t="s">
        <v>176</v>
      </c>
      <c r="E234" s="92">
        <v>486</v>
      </c>
      <c r="F234" s="92">
        <v>7331</v>
      </c>
      <c r="G234" s="91">
        <v>3</v>
      </c>
    </row>
    <row r="235" spans="1:7" s="87" customFormat="1" outlineLevel="1" x14ac:dyDescent="0.25">
      <c r="A235" s="95"/>
      <c r="B235" s="93" t="s">
        <v>328</v>
      </c>
      <c r="C235" s="95"/>
      <c r="D235" s="95"/>
      <c r="E235" s="96">
        <f>SUBTOTAL(9,E234:E234)</f>
        <v>486</v>
      </c>
      <c r="F235" s="96">
        <f>SUBTOTAL(9,F234:F234)</f>
        <v>7331</v>
      </c>
      <c r="G235" s="95">
        <f>SUBTOTAL(9,G234:G234)</f>
        <v>3</v>
      </c>
    </row>
    <row r="236" spans="1:7" outlineLevel="2" collapsed="1" x14ac:dyDescent="0.25">
      <c r="A236" s="91" t="s">
        <v>118</v>
      </c>
      <c r="B236" s="91" t="s">
        <v>59</v>
      </c>
      <c r="C236" s="91" t="s">
        <v>60</v>
      </c>
      <c r="D236" s="91" t="s">
        <v>408</v>
      </c>
      <c r="E236" s="92">
        <v>498</v>
      </c>
      <c r="F236" s="92">
        <v>6976.15</v>
      </c>
      <c r="G236" s="91">
        <v>10</v>
      </c>
    </row>
    <row r="237" spans="1:7" s="87" customFormat="1" outlineLevel="1" x14ac:dyDescent="0.25">
      <c r="A237" s="95"/>
      <c r="B237" s="93" t="s">
        <v>208</v>
      </c>
      <c r="C237" s="95"/>
      <c r="D237" s="95"/>
      <c r="E237" s="96">
        <f>SUBTOTAL(9,E236:E236)</f>
        <v>498</v>
      </c>
      <c r="F237" s="96">
        <f>SUBTOTAL(9,F236:F236)</f>
        <v>6976.15</v>
      </c>
      <c r="G237" s="95">
        <f>SUBTOTAL(9,G236:G236)</f>
        <v>10</v>
      </c>
    </row>
    <row r="238" spans="1:7" outlineLevel="2" collapsed="1" x14ac:dyDescent="0.25">
      <c r="A238" s="91" t="s">
        <v>329</v>
      </c>
      <c r="B238" s="91" t="s">
        <v>330</v>
      </c>
      <c r="C238" s="91" t="s">
        <v>241</v>
      </c>
      <c r="D238" s="91" t="s">
        <v>409</v>
      </c>
      <c r="E238" s="92">
        <v>202</v>
      </c>
      <c r="F238" s="92">
        <v>6365</v>
      </c>
      <c r="G238" s="91">
        <v>2</v>
      </c>
    </row>
    <row r="239" spans="1:7" s="87" customFormat="1" outlineLevel="1" x14ac:dyDescent="0.25">
      <c r="A239" s="95"/>
      <c r="B239" s="93" t="s">
        <v>331</v>
      </c>
      <c r="C239" s="95"/>
      <c r="D239" s="95"/>
      <c r="E239" s="96">
        <f>SUBTOTAL(9,E238:E238)</f>
        <v>202</v>
      </c>
      <c r="F239" s="96">
        <f>SUBTOTAL(9,F238:F238)</f>
        <v>6365</v>
      </c>
      <c r="G239" s="95">
        <f>SUBTOTAL(9,G238:G238)</f>
        <v>2</v>
      </c>
    </row>
    <row r="240" spans="1:7" outlineLevel="2" x14ac:dyDescent="0.25">
      <c r="A240" s="91" t="s">
        <v>218</v>
      </c>
      <c r="B240" s="91" t="s">
        <v>219</v>
      </c>
      <c r="C240" s="91" t="s">
        <v>75</v>
      </c>
      <c r="D240" s="91" t="s">
        <v>176</v>
      </c>
      <c r="E240" s="92">
        <v>202</v>
      </c>
      <c r="F240" s="92">
        <v>5912</v>
      </c>
      <c r="G240" s="91">
        <v>2</v>
      </c>
    </row>
    <row r="241" spans="1:7" s="87" customFormat="1" outlineLevel="1" x14ac:dyDescent="0.25">
      <c r="A241" s="95"/>
      <c r="B241" s="93" t="s">
        <v>220</v>
      </c>
      <c r="C241" s="95"/>
      <c r="D241" s="95"/>
      <c r="E241" s="96">
        <f>SUBTOTAL(9,E240:E240)</f>
        <v>202</v>
      </c>
      <c r="F241" s="96">
        <f>SUBTOTAL(9,F240:F240)</f>
        <v>5912</v>
      </c>
      <c r="G241" s="95">
        <f>SUBTOTAL(9,G240:G240)</f>
        <v>2</v>
      </c>
    </row>
    <row r="242" spans="1:7" outlineLevel="2" x14ac:dyDescent="0.25">
      <c r="A242" s="91" t="s">
        <v>332</v>
      </c>
      <c r="B242" s="91" t="s">
        <v>333</v>
      </c>
      <c r="C242" s="91" t="s">
        <v>334</v>
      </c>
      <c r="D242" s="91" t="s">
        <v>166</v>
      </c>
      <c r="E242" s="92">
        <v>16</v>
      </c>
      <c r="F242" s="92">
        <v>5602</v>
      </c>
      <c r="G242" s="91">
        <v>1</v>
      </c>
    </row>
    <row r="243" spans="1:7" s="87" customFormat="1" outlineLevel="1" x14ac:dyDescent="0.25">
      <c r="A243" s="95"/>
      <c r="B243" s="93" t="s">
        <v>335</v>
      </c>
      <c r="C243" s="95"/>
      <c r="D243" s="95"/>
      <c r="E243" s="96">
        <f>SUBTOTAL(9,E242:E242)</f>
        <v>16</v>
      </c>
      <c r="F243" s="96">
        <f>SUBTOTAL(9,F242:F242)</f>
        <v>5602</v>
      </c>
      <c r="G243" s="95">
        <f>SUBTOTAL(9,G242:G242)</f>
        <v>1</v>
      </c>
    </row>
    <row r="244" spans="1:7" outlineLevel="2" x14ac:dyDescent="0.25">
      <c r="A244" s="91" t="s">
        <v>336</v>
      </c>
      <c r="B244" s="91" t="s">
        <v>337</v>
      </c>
      <c r="C244" s="91" t="s">
        <v>338</v>
      </c>
      <c r="D244" s="91" t="s">
        <v>281</v>
      </c>
      <c r="E244" s="92">
        <v>81</v>
      </c>
      <c r="F244" s="92">
        <v>5569</v>
      </c>
      <c r="G244" s="91">
        <v>9</v>
      </c>
    </row>
    <row r="245" spans="1:7" s="87" customFormat="1" outlineLevel="1" x14ac:dyDescent="0.25">
      <c r="A245" s="95"/>
      <c r="B245" s="93" t="s">
        <v>339</v>
      </c>
      <c r="C245" s="95"/>
      <c r="D245" s="95"/>
      <c r="E245" s="96">
        <f>SUBTOTAL(9,E244:E244)</f>
        <v>81</v>
      </c>
      <c r="F245" s="96">
        <f>SUBTOTAL(9,F244:F244)</f>
        <v>5569</v>
      </c>
      <c r="G245" s="95">
        <f>SUBTOTAL(9,G244:G244)</f>
        <v>9</v>
      </c>
    </row>
    <row r="246" spans="1:7" outlineLevel="2" x14ac:dyDescent="0.25">
      <c r="A246" s="91" t="s">
        <v>340</v>
      </c>
      <c r="B246" s="91" t="s">
        <v>341</v>
      </c>
      <c r="C246" s="91" t="s">
        <v>342</v>
      </c>
      <c r="D246" s="91" t="s">
        <v>176</v>
      </c>
      <c r="E246" s="92">
        <v>208</v>
      </c>
      <c r="F246" s="92">
        <v>5407.75</v>
      </c>
      <c r="G246" s="91">
        <v>3</v>
      </c>
    </row>
    <row r="247" spans="1:7" s="87" customFormat="1" outlineLevel="1" x14ac:dyDescent="0.25">
      <c r="A247" s="95"/>
      <c r="B247" s="93" t="s">
        <v>343</v>
      </c>
      <c r="C247" s="95"/>
      <c r="D247" s="95"/>
      <c r="E247" s="96">
        <f>SUBTOTAL(9,E246:E246)</f>
        <v>208</v>
      </c>
      <c r="F247" s="96">
        <f>SUBTOTAL(9,F246:F246)</f>
        <v>5407.75</v>
      </c>
      <c r="G247" s="95">
        <f>SUBTOTAL(9,G246:G246)</f>
        <v>3</v>
      </c>
    </row>
    <row r="248" spans="1:7" outlineLevel="2" x14ac:dyDescent="0.25">
      <c r="A248" s="91" t="s">
        <v>91</v>
      </c>
      <c r="B248" s="91" t="s">
        <v>81</v>
      </c>
      <c r="C248" s="91" t="s">
        <v>25</v>
      </c>
      <c r="D248" s="91" t="s">
        <v>416</v>
      </c>
      <c r="E248" s="92">
        <v>24</v>
      </c>
      <c r="F248" s="92">
        <v>4376</v>
      </c>
      <c r="G248" s="91">
        <v>4</v>
      </c>
    </row>
    <row r="249" spans="1:7" s="87" customFormat="1" outlineLevel="1" x14ac:dyDescent="0.25">
      <c r="A249" s="95"/>
      <c r="B249" s="93" t="s">
        <v>202</v>
      </c>
      <c r="C249" s="95"/>
      <c r="D249" s="95"/>
      <c r="E249" s="96">
        <f>SUBTOTAL(9,E248:E248)</f>
        <v>24</v>
      </c>
      <c r="F249" s="96">
        <f>SUBTOTAL(9,F248:F248)</f>
        <v>4376</v>
      </c>
      <c r="G249" s="95">
        <f>SUBTOTAL(9,G248:G248)</f>
        <v>4</v>
      </c>
    </row>
    <row r="250" spans="1:7" outlineLevel="2" x14ac:dyDescent="0.25">
      <c r="A250" s="91" t="s">
        <v>344</v>
      </c>
      <c r="B250" s="91" t="s">
        <v>345</v>
      </c>
      <c r="C250" s="91" t="s">
        <v>24</v>
      </c>
      <c r="D250" s="91" t="s">
        <v>281</v>
      </c>
      <c r="E250" s="92">
        <v>81</v>
      </c>
      <c r="F250" s="92">
        <v>4002.2</v>
      </c>
      <c r="G250" s="91">
        <v>19</v>
      </c>
    </row>
    <row r="251" spans="1:7" s="87" customFormat="1" outlineLevel="1" x14ac:dyDescent="0.25">
      <c r="A251" s="95"/>
      <c r="B251" s="93" t="s">
        <v>346</v>
      </c>
      <c r="C251" s="95"/>
      <c r="D251" s="95"/>
      <c r="E251" s="96">
        <f>SUBTOTAL(9,E250:E250)</f>
        <v>81</v>
      </c>
      <c r="F251" s="96">
        <f>SUBTOTAL(9,F250:F250)</f>
        <v>4002.2</v>
      </c>
      <c r="G251" s="95">
        <f>SUBTOTAL(9,G250:G250)</f>
        <v>19</v>
      </c>
    </row>
    <row r="252" spans="1:7" outlineLevel="2" x14ac:dyDescent="0.25">
      <c r="A252" s="91" t="s">
        <v>276</v>
      </c>
      <c r="B252" s="91" t="s">
        <v>277</v>
      </c>
      <c r="C252" s="91" t="s">
        <v>48</v>
      </c>
      <c r="D252" s="91" t="s">
        <v>279</v>
      </c>
      <c r="E252" s="92">
        <v>1</v>
      </c>
      <c r="F252" s="92">
        <v>3580</v>
      </c>
      <c r="G252" s="91">
        <v>1</v>
      </c>
    </row>
    <row r="253" spans="1:7" s="87" customFormat="1" outlineLevel="1" x14ac:dyDescent="0.25">
      <c r="A253" s="95"/>
      <c r="B253" s="93" t="s">
        <v>278</v>
      </c>
      <c r="C253" s="95"/>
      <c r="D253" s="95"/>
      <c r="E253" s="96">
        <f>SUBTOTAL(9,E252:E252)</f>
        <v>1</v>
      </c>
      <c r="F253" s="96">
        <f>SUBTOTAL(9,F252:F252)</f>
        <v>3580</v>
      </c>
      <c r="G253" s="95">
        <f>SUBTOTAL(9,G252:G252)</f>
        <v>1</v>
      </c>
    </row>
    <row r="254" spans="1:7" outlineLevel="2" x14ac:dyDescent="0.25">
      <c r="A254" s="91" t="s">
        <v>252</v>
      </c>
      <c r="B254" s="91" t="s">
        <v>253</v>
      </c>
      <c r="C254" s="91" t="s">
        <v>65</v>
      </c>
      <c r="D254" s="91" t="s">
        <v>167</v>
      </c>
      <c r="E254" s="92">
        <v>207</v>
      </c>
      <c r="F254" s="92">
        <v>2765.55</v>
      </c>
      <c r="G254" s="91">
        <v>11</v>
      </c>
    </row>
    <row r="255" spans="1:7" s="87" customFormat="1" outlineLevel="1" x14ac:dyDescent="0.25">
      <c r="A255" s="95"/>
      <c r="B255" s="93" t="s">
        <v>254</v>
      </c>
      <c r="C255" s="95"/>
      <c r="D255" s="95"/>
      <c r="E255" s="96">
        <f>SUBTOTAL(9,E254:E254)</f>
        <v>207</v>
      </c>
      <c r="F255" s="96">
        <f>SUBTOTAL(9,F254:F254)</f>
        <v>2765.55</v>
      </c>
      <c r="G255" s="95">
        <f>SUBTOTAL(9,G254:G254)</f>
        <v>11</v>
      </c>
    </row>
    <row r="256" spans="1:7" outlineLevel="2" x14ac:dyDescent="0.25">
      <c r="A256" s="91" t="s">
        <v>347</v>
      </c>
      <c r="B256" s="91" t="s">
        <v>348</v>
      </c>
      <c r="C256" s="91" t="s">
        <v>349</v>
      </c>
      <c r="D256" s="91" t="s">
        <v>167</v>
      </c>
      <c r="E256" s="92">
        <v>185</v>
      </c>
      <c r="F256" s="92">
        <v>2756.3</v>
      </c>
      <c r="G256" s="91">
        <v>10</v>
      </c>
    </row>
    <row r="257" spans="1:7" s="87" customFormat="1" outlineLevel="1" x14ac:dyDescent="0.25">
      <c r="A257" s="95"/>
      <c r="B257" s="93" t="s">
        <v>350</v>
      </c>
      <c r="C257" s="95"/>
      <c r="D257" s="95"/>
      <c r="E257" s="96">
        <f>SUBTOTAL(9,E256:E256)</f>
        <v>185</v>
      </c>
      <c r="F257" s="96">
        <f>SUBTOTAL(9,F256:F256)</f>
        <v>2756.3</v>
      </c>
      <c r="G257" s="95">
        <f>SUBTOTAL(9,G256:G256)</f>
        <v>10</v>
      </c>
    </row>
    <row r="258" spans="1:7" outlineLevel="2" x14ac:dyDescent="0.25">
      <c r="A258" s="91" t="s">
        <v>153</v>
      </c>
      <c r="B258" s="91" t="s">
        <v>154</v>
      </c>
      <c r="C258" s="91" t="s">
        <v>22</v>
      </c>
      <c r="D258" s="91" t="s">
        <v>164</v>
      </c>
      <c r="E258" s="92">
        <v>36</v>
      </c>
      <c r="F258" s="92">
        <v>2532</v>
      </c>
      <c r="G258" s="91">
        <v>2</v>
      </c>
    </row>
    <row r="259" spans="1:7" outlineLevel="2" x14ac:dyDescent="0.25">
      <c r="A259" s="91" t="s">
        <v>153</v>
      </c>
      <c r="B259" s="91" t="s">
        <v>154</v>
      </c>
      <c r="C259" s="91" t="s">
        <v>22</v>
      </c>
      <c r="D259" s="91" t="s">
        <v>167</v>
      </c>
      <c r="E259" s="92">
        <v>2</v>
      </c>
      <c r="F259" s="92">
        <v>72</v>
      </c>
      <c r="G259" s="91">
        <v>2</v>
      </c>
    </row>
    <row r="260" spans="1:7" s="87" customFormat="1" outlineLevel="1" x14ac:dyDescent="0.25">
      <c r="A260" s="95"/>
      <c r="B260" s="93" t="s">
        <v>268</v>
      </c>
      <c r="C260" s="95"/>
      <c r="D260" s="95"/>
      <c r="E260" s="96">
        <f>SUBTOTAL(9,E258:E259)</f>
        <v>38</v>
      </c>
      <c r="F260" s="96">
        <f>SUBTOTAL(9,F258:F259)</f>
        <v>2604</v>
      </c>
      <c r="G260" s="95">
        <f>SUBTOTAL(9,G258:G259)</f>
        <v>4</v>
      </c>
    </row>
    <row r="261" spans="1:7" outlineLevel="2" x14ac:dyDescent="0.25">
      <c r="A261" s="91" t="s">
        <v>351</v>
      </c>
      <c r="B261" s="91" t="s">
        <v>352</v>
      </c>
      <c r="C261" s="91" t="s">
        <v>353</v>
      </c>
      <c r="D261" s="91" t="s">
        <v>167</v>
      </c>
      <c r="E261" s="92">
        <v>207</v>
      </c>
      <c r="F261" s="92">
        <v>2299.5</v>
      </c>
      <c r="G261" s="91">
        <v>4</v>
      </c>
    </row>
    <row r="262" spans="1:7" s="87" customFormat="1" outlineLevel="1" x14ac:dyDescent="0.25">
      <c r="A262" s="95"/>
      <c r="B262" s="93" t="s">
        <v>354</v>
      </c>
      <c r="C262" s="95"/>
      <c r="D262" s="95"/>
      <c r="E262" s="96">
        <f>SUBTOTAL(9,E261:E261)</f>
        <v>207</v>
      </c>
      <c r="F262" s="96">
        <f>SUBTOTAL(9,F261:F261)</f>
        <v>2299.5</v>
      </c>
      <c r="G262" s="95">
        <f>SUBTOTAL(9,G261:G261)</f>
        <v>4</v>
      </c>
    </row>
    <row r="263" spans="1:7" outlineLevel="2" x14ac:dyDescent="0.25">
      <c r="A263" s="91" t="s">
        <v>355</v>
      </c>
      <c r="B263" s="91" t="s">
        <v>356</v>
      </c>
      <c r="C263" s="91" t="s">
        <v>22</v>
      </c>
      <c r="D263" s="91" t="s">
        <v>412</v>
      </c>
      <c r="E263" s="92">
        <v>19</v>
      </c>
      <c r="F263" s="92">
        <v>1068</v>
      </c>
      <c r="G263" s="91">
        <v>2</v>
      </c>
    </row>
    <row r="264" spans="1:7" outlineLevel="2" collapsed="1" x14ac:dyDescent="0.25">
      <c r="A264" s="91" t="s">
        <v>355</v>
      </c>
      <c r="B264" s="91" t="s">
        <v>356</v>
      </c>
      <c r="C264" s="91" t="s">
        <v>22</v>
      </c>
      <c r="D264" s="91" t="s">
        <v>164</v>
      </c>
      <c r="E264" s="92">
        <v>3</v>
      </c>
      <c r="F264" s="92">
        <v>1018</v>
      </c>
      <c r="G264" s="91">
        <v>2</v>
      </c>
    </row>
    <row r="265" spans="1:7" s="87" customFormat="1" outlineLevel="1" x14ac:dyDescent="0.25">
      <c r="A265" s="95"/>
      <c r="B265" s="93" t="s">
        <v>357</v>
      </c>
      <c r="C265" s="95"/>
      <c r="D265" s="95"/>
      <c r="E265" s="96">
        <f>SUBTOTAL(9,E263:E264)</f>
        <v>22</v>
      </c>
      <c r="F265" s="96">
        <f>SUBTOTAL(9,F263:F264)</f>
        <v>2086</v>
      </c>
      <c r="G265" s="95">
        <f>SUBTOTAL(9,G263:G264)</f>
        <v>4</v>
      </c>
    </row>
    <row r="266" spans="1:7" outlineLevel="2" x14ac:dyDescent="0.25">
      <c r="A266" s="91" t="s">
        <v>135</v>
      </c>
      <c r="B266" s="91" t="s">
        <v>136</v>
      </c>
      <c r="C266" s="91" t="s">
        <v>48</v>
      </c>
      <c r="D266" s="91" t="s">
        <v>283</v>
      </c>
      <c r="E266" s="92">
        <v>14</v>
      </c>
      <c r="F266" s="92">
        <v>2001</v>
      </c>
      <c r="G266" s="91">
        <v>3</v>
      </c>
    </row>
    <row r="267" spans="1:7" s="87" customFormat="1" outlineLevel="1" x14ac:dyDescent="0.25">
      <c r="A267" s="95"/>
      <c r="B267" s="93" t="s">
        <v>210</v>
      </c>
      <c r="C267" s="95"/>
      <c r="D267" s="95"/>
      <c r="E267" s="96">
        <f>SUBTOTAL(9,E266:E266)</f>
        <v>14</v>
      </c>
      <c r="F267" s="96">
        <f>SUBTOTAL(9,F266:F266)</f>
        <v>2001</v>
      </c>
      <c r="G267" s="95">
        <f>SUBTOTAL(9,G266:G266)</f>
        <v>3</v>
      </c>
    </row>
    <row r="268" spans="1:7" outlineLevel="2" x14ac:dyDescent="0.25">
      <c r="A268" s="91" t="s">
        <v>358</v>
      </c>
      <c r="B268" s="91" t="s">
        <v>359</v>
      </c>
      <c r="C268" s="91" t="s">
        <v>41</v>
      </c>
      <c r="D268" s="91" t="s">
        <v>416</v>
      </c>
      <c r="E268" s="92">
        <v>276</v>
      </c>
      <c r="F268" s="92">
        <v>1819</v>
      </c>
      <c r="G268" s="91">
        <v>5</v>
      </c>
    </row>
    <row r="269" spans="1:7" outlineLevel="2" x14ac:dyDescent="0.25">
      <c r="A269" s="91" t="s">
        <v>358</v>
      </c>
      <c r="B269" s="91" t="s">
        <v>359</v>
      </c>
      <c r="C269" s="91" t="s">
        <v>41</v>
      </c>
      <c r="D269" s="91" t="s">
        <v>184</v>
      </c>
      <c r="E269" s="92">
        <v>1</v>
      </c>
      <c r="F269" s="92">
        <v>18.8</v>
      </c>
      <c r="G269" s="91">
        <v>1</v>
      </c>
    </row>
    <row r="270" spans="1:7" s="87" customFormat="1" outlineLevel="1" x14ac:dyDescent="0.25">
      <c r="A270" s="95"/>
      <c r="B270" s="93" t="s">
        <v>360</v>
      </c>
      <c r="C270" s="95"/>
      <c r="D270" s="95"/>
      <c r="E270" s="96">
        <f>SUBTOTAL(9,E268:E269)</f>
        <v>277</v>
      </c>
      <c r="F270" s="96">
        <f>SUBTOTAL(9,F268:F269)</f>
        <v>1837.8</v>
      </c>
      <c r="G270" s="95">
        <f>SUBTOTAL(9,G268:G269)</f>
        <v>6</v>
      </c>
    </row>
    <row r="271" spans="1:7" outlineLevel="2" x14ac:dyDescent="0.25">
      <c r="A271" s="91" t="s">
        <v>361</v>
      </c>
      <c r="B271" s="91" t="s">
        <v>362</v>
      </c>
      <c r="C271" s="91" t="s">
        <v>38</v>
      </c>
      <c r="D271" s="91" t="s">
        <v>407</v>
      </c>
      <c r="E271" s="92">
        <v>11</v>
      </c>
      <c r="F271" s="92">
        <v>1635</v>
      </c>
      <c r="G271" s="91">
        <v>3</v>
      </c>
    </row>
    <row r="272" spans="1:7" s="87" customFormat="1" outlineLevel="1" x14ac:dyDescent="0.25">
      <c r="A272" s="95"/>
      <c r="B272" s="93" t="s">
        <v>363</v>
      </c>
      <c r="C272" s="95"/>
      <c r="D272" s="95"/>
      <c r="E272" s="96">
        <f>SUBTOTAL(9,E271:E271)</f>
        <v>11</v>
      </c>
      <c r="F272" s="96">
        <f>SUBTOTAL(9,F271:F271)</f>
        <v>1635</v>
      </c>
      <c r="G272" s="95">
        <f>SUBTOTAL(9,G271:G271)</f>
        <v>3</v>
      </c>
    </row>
    <row r="273" spans="1:7" outlineLevel="2" collapsed="1" x14ac:dyDescent="0.25">
      <c r="A273" s="91" t="s">
        <v>89</v>
      </c>
      <c r="B273" s="91" t="s">
        <v>73</v>
      </c>
      <c r="C273" s="91" t="s">
        <v>74</v>
      </c>
      <c r="D273" s="91" t="s">
        <v>176</v>
      </c>
      <c r="E273" s="92">
        <v>142</v>
      </c>
      <c r="F273" s="92">
        <v>800</v>
      </c>
      <c r="G273" s="91">
        <v>1</v>
      </c>
    </row>
    <row r="274" spans="1:7" outlineLevel="2" x14ac:dyDescent="0.25">
      <c r="A274" s="91" t="s">
        <v>89</v>
      </c>
      <c r="B274" s="91" t="s">
        <v>73</v>
      </c>
      <c r="C274" s="91" t="s">
        <v>74</v>
      </c>
      <c r="D274" s="91" t="s">
        <v>174</v>
      </c>
      <c r="E274" s="92">
        <v>6</v>
      </c>
      <c r="F274" s="92">
        <v>779.9</v>
      </c>
      <c r="G274" s="91">
        <v>4</v>
      </c>
    </row>
    <row r="275" spans="1:7" s="87" customFormat="1" outlineLevel="1" x14ac:dyDescent="0.25">
      <c r="A275" s="95"/>
      <c r="B275" s="93" t="s">
        <v>206</v>
      </c>
      <c r="C275" s="95"/>
      <c r="D275" s="95"/>
      <c r="E275" s="96">
        <f>SUBTOTAL(9,E273:E274)</f>
        <v>148</v>
      </c>
      <c r="F275" s="96">
        <f>SUBTOTAL(9,F273:F274)</f>
        <v>1579.9</v>
      </c>
      <c r="G275" s="95">
        <f>SUBTOTAL(9,G273:G274)</f>
        <v>5</v>
      </c>
    </row>
    <row r="276" spans="1:7" outlineLevel="2" collapsed="1" x14ac:dyDescent="0.25">
      <c r="A276" s="91" t="s">
        <v>364</v>
      </c>
      <c r="B276" s="91" t="s">
        <v>365</v>
      </c>
      <c r="C276" s="91" t="s">
        <v>46</v>
      </c>
      <c r="D276" s="91" t="s">
        <v>279</v>
      </c>
      <c r="E276" s="92">
        <v>10</v>
      </c>
      <c r="F276" s="92">
        <v>1284</v>
      </c>
      <c r="G276" s="91">
        <v>3</v>
      </c>
    </row>
    <row r="277" spans="1:7" s="87" customFormat="1" outlineLevel="1" x14ac:dyDescent="0.25">
      <c r="A277" s="95"/>
      <c r="B277" s="93" t="s">
        <v>366</v>
      </c>
      <c r="C277" s="95"/>
      <c r="D277" s="95"/>
      <c r="E277" s="96">
        <f>SUBTOTAL(9,E276:E276)</f>
        <v>10</v>
      </c>
      <c r="F277" s="96">
        <f>SUBTOTAL(9,F276:F276)</f>
        <v>1284</v>
      </c>
      <c r="G277" s="95">
        <f>SUBTOTAL(9,G276:G276)</f>
        <v>3</v>
      </c>
    </row>
    <row r="278" spans="1:7" outlineLevel="2" collapsed="1" x14ac:dyDescent="0.25">
      <c r="A278" s="91" t="s">
        <v>133</v>
      </c>
      <c r="B278" s="91" t="s">
        <v>134</v>
      </c>
      <c r="C278" s="91" t="s">
        <v>42</v>
      </c>
      <c r="D278" s="91" t="s">
        <v>408</v>
      </c>
      <c r="E278" s="92">
        <v>34</v>
      </c>
      <c r="F278" s="92">
        <v>747</v>
      </c>
      <c r="G278" s="91">
        <v>4</v>
      </c>
    </row>
    <row r="279" spans="1:7" outlineLevel="2" x14ac:dyDescent="0.25">
      <c r="A279" s="91" t="s">
        <v>133</v>
      </c>
      <c r="B279" s="91" t="s">
        <v>134</v>
      </c>
      <c r="C279" s="91" t="s">
        <v>42</v>
      </c>
      <c r="D279" s="91" t="s">
        <v>416</v>
      </c>
      <c r="E279" s="92">
        <v>78</v>
      </c>
      <c r="F279" s="92">
        <v>362</v>
      </c>
      <c r="G279" s="91">
        <v>3</v>
      </c>
    </row>
    <row r="280" spans="1:7" s="87" customFormat="1" outlineLevel="1" x14ac:dyDescent="0.25">
      <c r="A280" s="95"/>
      <c r="B280" s="93" t="s">
        <v>267</v>
      </c>
      <c r="C280" s="95"/>
      <c r="D280" s="95"/>
      <c r="E280" s="96">
        <f>SUBTOTAL(9,E278:E279)</f>
        <v>112</v>
      </c>
      <c r="F280" s="96">
        <f>SUBTOTAL(9,F278:F279)</f>
        <v>1109</v>
      </c>
      <c r="G280" s="95">
        <f>SUBTOTAL(9,G278:G279)</f>
        <v>7</v>
      </c>
    </row>
    <row r="281" spans="1:7" outlineLevel="2" x14ac:dyDescent="0.25">
      <c r="A281" s="91" t="s">
        <v>145</v>
      </c>
      <c r="B281" s="91" t="s">
        <v>146</v>
      </c>
      <c r="C281" s="91" t="s">
        <v>147</v>
      </c>
      <c r="D281" s="91" t="s">
        <v>164</v>
      </c>
      <c r="E281" s="92">
        <v>3</v>
      </c>
      <c r="F281" s="92">
        <v>866</v>
      </c>
      <c r="G281" s="91">
        <v>2</v>
      </c>
    </row>
    <row r="282" spans="1:7" outlineLevel="2" x14ac:dyDescent="0.25">
      <c r="A282" s="91" t="s">
        <v>145</v>
      </c>
      <c r="B282" s="91" t="s">
        <v>146</v>
      </c>
      <c r="C282" s="91" t="s">
        <v>147</v>
      </c>
      <c r="D282" s="91" t="s">
        <v>409</v>
      </c>
      <c r="E282" s="92">
        <v>1</v>
      </c>
      <c r="F282" s="92">
        <v>218</v>
      </c>
      <c r="G282" s="91">
        <v>1</v>
      </c>
    </row>
    <row r="283" spans="1:7" s="87" customFormat="1" outlineLevel="1" x14ac:dyDescent="0.25">
      <c r="A283" s="95"/>
      <c r="B283" s="93" t="s">
        <v>270</v>
      </c>
      <c r="C283" s="95"/>
      <c r="D283" s="95"/>
      <c r="E283" s="96">
        <f>SUBTOTAL(9,E281:E282)</f>
        <v>4</v>
      </c>
      <c r="F283" s="96">
        <f>SUBTOTAL(9,F281:F282)</f>
        <v>1084</v>
      </c>
      <c r="G283" s="95">
        <f>SUBTOTAL(9,G281:G282)</f>
        <v>3</v>
      </c>
    </row>
    <row r="284" spans="1:7" outlineLevel="2" x14ac:dyDescent="0.25">
      <c r="A284" s="91" t="s">
        <v>367</v>
      </c>
      <c r="B284" s="91" t="s">
        <v>368</v>
      </c>
      <c r="C284" s="91" t="s">
        <v>22</v>
      </c>
      <c r="D284" s="91" t="s">
        <v>416</v>
      </c>
      <c r="E284" s="92">
        <v>3</v>
      </c>
      <c r="F284" s="92">
        <v>580</v>
      </c>
      <c r="G284" s="91">
        <v>2</v>
      </c>
    </row>
    <row r="285" spans="1:7" outlineLevel="2" x14ac:dyDescent="0.25">
      <c r="A285" s="91" t="s">
        <v>367</v>
      </c>
      <c r="B285" s="91" t="s">
        <v>368</v>
      </c>
      <c r="C285" s="91" t="s">
        <v>22</v>
      </c>
      <c r="D285" s="91" t="s">
        <v>161</v>
      </c>
      <c r="E285" s="92">
        <v>3</v>
      </c>
      <c r="F285" s="92">
        <v>128</v>
      </c>
      <c r="G285" s="91">
        <v>1</v>
      </c>
    </row>
    <row r="286" spans="1:7" s="87" customFormat="1" outlineLevel="1" x14ac:dyDescent="0.25">
      <c r="A286" s="95"/>
      <c r="B286" s="93" t="s">
        <v>369</v>
      </c>
      <c r="C286" s="95"/>
      <c r="D286" s="95"/>
      <c r="E286" s="96">
        <f>SUBTOTAL(9,E284:E285)</f>
        <v>6</v>
      </c>
      <c r="F286" s="96">
        <f>SUBTOTAL(9,F284:F285)</f>
        <v>708</v>
      </c>
      <c r="G286" s="95">
        <f>SUBTOTAL(9,G284:G285)</f>
        <v>3</v>
      </c>
    </row>
    <row r="287" spans="1:7" outlineLevel="2" x14ac:dyDescent="0.25">
      <c r="A287" s="91" t="s">
        <v>370</v>
      </c>
      <c r="B287" s="91" t="s">
        <v>371</v>
      </c>
      <c r="C287" s="91" t="s">
        <v>41</v>
      </c>
      <c r="D287" s="91" t="s">
        <v>185</v>
      </c>
      <c r="E287" s="92">
        <v>19</v>
      </c>
      <c r="F287" s="92">
        <v>669</v>
      </c>
      <c r="G287" s="91">
        <v>2</v>
      </c>
    </row>
    <row r="288" spans="1:7" s="87" customFormat="1" outlineLevel="1" x14ac:dyDescent="0.25">
      <c r="A288" s="95"/>
      <c r="B288" s="93" t="s">
        <v>372</v>
      </c>
      <c r="C288" s="95"/>
      <c r="D288" s="95"/>
      <c r="E288" s="96">
        <f>SUBTOTAL(9,E287:E287)</f>
        <v>19</v>
      </c>
      <c r="F288" s="96">
        <f>SUBTOTAL(9,F287:F287)</f>
        <v>669</v>
      </c>
      <c r="G288" s="95">
        <f>SUBTOTAL(9,G287:G287)</f>
        <v>2</v>
      </c>
    </row>
    <row r="289" spans="1:7" outlineLevel="2" x14ac:dyDescent="0.25">
      <c r="A289" s="91" t="s">
        <v>373</v>
      </c>
      <c r="B289" s="91" t="s">
        <v>374</v>
      </c>
      <c r="C289" s="91" t="s">
        <v>22</v>
      </c>
      <c r="D289" s="91" t="s">
        <v>164</v>
      </c>
      <c r="E289" s="92">
        <v>4</v>
      </c>
      <c r="F289" s="92">
        <v>579</v>
      </c>
      <c r="G289" s="91">
        <v>3</v>
      </c>
    </row>
    <row r="290" spans="1:7" s="87" customFormat="1" outlineLevel="1" x14ac:dyDescent="0.25">
      <c r="A290" s="95"/>
      <c r="B290" s="93" t="s">
        <v>375</v>
      </c>
      <c r="C290" s="95"/>
      <c r="D290" s="95"/>
      <c r="E290" s="96">
        <f>SUBTOTAL(9,E289:E289)</f>
        <v>4</v>
      </c>
      <c r="F290" s="96">
        <f>SUBTOTAL(9,F289:F289)</f>
        <v>579</v>
      </c>
      <c r="G290" s="95">
        <f>SUBTOTAL(9,G289:G289)</f>
        <v>3</v>
      </c>
    </row>
    <row r="291" spans="1:7" outlineLevel="2" x14ac:dyDescent="0.25">
      <c r="A291" s="91" t="s">
        <v>155</v>
      </c>
      <c r="B291" s="91" t="s">
        <v>156</v>
      </c>
      <c r="C291" s="91" t="s">
        <v>48</v>
      </c>
      <c r="D291" s="91" t="s">
        <v>283</v>
      </c>
      <c r="E291" s="92">
        <v>10</v>
      </c>
      <c r="F291" s="92">
        <v>540</v>
      </c>
      <c r="G291" s="91">
        <v>1</v>
      </c>
    </row>
    <row r="292" spans="1:7" s="87" customFormat="1" outlineLevel="1" x14ac:dyDescent="0.25">
      <c r="A292" s="95"/>
      <c r="B292" s="93" t="s">
        <v>227</v>
      </c>
      <c r="C292" s="95"/>
      <c r="D292" s="95"/>
      <c r="E292" s="96">
        <f>SUBTOTAL(9,E291:E291)</f>
        <v>10</v>
      </c>
      <c r="F292" s="96">
        <f>SUBTOTAL(9,F291:F291)</f>
        <v>540</v>
      </c>
      <c r="G292" s="95">
        <f>SUBTOTAL(9,G291:G291)</f>
        <v>1</v>
      </c>
    </row>
    <row r="293" spans="1:7" outlineLevel="2" x14ac:dyDescent="0.25">
      <c r="A293" s="91" t="s">
        <v>129</v>
      </c>
      <c r="B293" s="91" t="s">
        <v>130</v>
      </c>
      <c r="C293" s="91" t="s">
        <v>41</v>
      </c>
      <c r="D293" s="91" t="s">
        <v>185</v>
      </c>
      <c r="E293" s="92">
        <v>7</v>
      </c>
      <c r="F293" s="92">
        <v>534</v>
      </c>
      <c r="G293" s="91">
        <v>2</v>
      </c>
    </row>
    <row r="294" spans="1:7" s="87" customFormat="1" outlineLevel="1" x14ac:dyDescent="0.25">
      <c r="A294" s="95"/>
      <c r="B294" s="93" t="s">
        <v>264</v>
      </c>
      <c r="C294" s="95"/>
      <c r="D294" s="95"/>
      <c r="E294" s="96">
        <f>SUBTOTAL(9,E293:E293)</f>
        <v>7</v>
      </c>
      <c r="F294" s="96">
        <f>SUBTOTAL(9,F293:F293)</f>
        <v>534</v>
      </c>
      <c r="G294" s="95">
        <f>SUBTOTAL(9,G293:G293)</f>
        <v>2</v>
      </c>
    </row>
    <row r="295" spans="1:7" outlineLevel="2" x14ac:dyDescent="0.25">
      <c r="A295" s="91" t="s">
        <v>141</v>
      </c>
      <c r="B295" s="91" t="s">
        <v>142</v>
      </c>
      <c r="C295" s="91" t="s">
        <v>41</v>
      </c>
      <c r="D295" s="91" t="s">
        <v>184</v>
      </c>
      <c r="E295" s="92">
        <v>61</v>
      </c>
      <c r="F295" s="92">
        <v>521</v>
      </c>
      <c r="G295" s="91">
        <v>3</v>
      </c>
    </row>
    <row r="296" spans="1:7" s="87" customFormat="1" outlineLevel="1" x14ac:dyDescent="0.25">
      <c r="A296" s="95"/>
      <c r="B296" s="93" t="s">
        <v>265</v>
      </c>
      <c r="C296" s="95"/>
      <c r="D296" s="95"/>
      <c r="E296" s="96">
        <f>SUBTOTAL(9,E295:E295)</f>
        <v>61</v>
      </c>
      <c r="F296" s="96">
        <f>SUBTOTAL(9,F295:F295)</f>
        <v>521</v>
      </c>
      <c r="G296" s="95">
        <f>SUBTOTAL(9,G295:G295)</f>
        <v>3</v>
      </c>
    </row>
    <row r="297" spans="1:7" outlineLevel="2" x14ac:dyDescent="0.25">
      <c r="A297" s="91" t="s">
        <v>376</v>
      </c>
      <c r="B297" s="91" t="s">
        <v>243</v>
      </c>
      <c r="C297" s="91" t="s">
        <v>244</v>
      </c>
      <c r="D297" s="91" t="s">
        <v>174</v>
      </c>
      <c r="E297" s="92">
        <v>1</v>
      </c>
      <c r="F297" s="92">
        <v>510</v>
      </c>
      <c r="G297" s="91">
        <v>1</v>
      </c>
    </row>
    <row r="298" spans="1:7" s="87" customFormat="1" outlineLevel="1" x14ac:dyDescent="0.25">
      <c r="A298" s="95"/>
      <c r="B298" s="93" t="s">
        <v>245</v>
      </c>
      <c r="C298" s="95"/>
      <c r="D298" s="95"/>
      <c r="E298" s="96">
        <f>SUBTOTAL(9,E297:E297)</f>
        <v>1</v>
      </c>
      <c r="F298" s="96">
        <f>SUBTOTAL(9,F297:F297)</f>
        <v>510</v>
      </c>
      <c r="G298" s="95">
        <f>SUBTOTAL(9,G297:G297)</f>
        <v>1</v>
      </c>
    </row>
    <row r="299" spans="1:7" outlineLevel="2" x14ac:dyDescent="0.25">
      <c r="A299" s="91" t="s">
        <v>114</v>
      </c>
      <c r="B299" s="91" t="s">
        <v>78</v>
      </c>
      <c r="C299" s="91" t="s">
        <v>41</v>
      </c>
      <c r="D299" s="91" t="s">
        <v>416</v>
      </c>
      <c r="E299" s="92">
        <v>18</v>
      </c>
      <c r="F299" s="92">
        <v>258</v>
      </c>
      <c r="G299" s="91">
        <v>1</v>
      </c>
    </row>
    <row r="300" spans="1:7" outlineLevel="2" x14ac:dyDescent="0.25">
      <c r="A300" s="91" t="s">
        <v>114</v>
      </c>
      <c r="B300" s="91" t="s">
        <v>78</v>
      </c>
      <c r="C300" s="91" t="s">
        <v>41</v>
      </c>
      <c r="D300" s="91" t="s">
        <v>185</v>
      </c>
      <c r="E300" s="92">
        <v>3</v>
      </c>
      <c r="F300" s="92">
        <v>250</v>
      </c>
      <c r="G300" s="91">
        <v>1</v>
      </c>
    </row>
    <row r="301" spans="1:7" s="87" customFormat="1" outlineLevel="1" x14ac:dyDescent="0.25">
      <c r="A301" s="95"/>
      <c r="B301" s="93" t="s">
        <v>266</v>
      </c>
      <c r="C301" s="95"/>
      <c r="D301" s="95"/>
      <c r="E301" s="96">
        <f>SUBTOTAL(9,E299:E300)</f>
        <v>21</v>
      </c>
      <c r="F301" s="96">
        <f>SUBTOTAL(9,F299:F300)</f>
        <v>508</v>
      </c>
      <c r="G301" s="95">
        <f>SUBTOTAL(9,G299:G300)</f>
        <v>2</v>
      </c>
    </row>
    <row r="302" spans="1:7" outlineLevel="2" x14ac:dyDescent="0.25">
      <c r="A302" s="91" t="s">
        <v>377</v>
      </c>
      <c r="B302" s="91" t="s">
        <v>378</v>
      </c>
      <c r="C302" s="91" t="s">
        <v>66</v>
      </c>
      <c r="D302" s="91" t="s">
        <v>407</v>
      </c>
      <c r="E302" s="92">
        <v>17</v>
      </c>
      <c r="F302" s="92">
        <v>452.65</v>
      </c>
      <c r="G302" s="91">
        <v>6</v>
      </c>
    </row>
    <row r="303" spans="1:7" s="87" customFormat="1" outlineLevel="1" x14ac:dyDescent="0.25">
      <c r="A303" s="95"/>
      <c r="B303" s="93" t="s">
        <v>379</v>
      </c>
      <c r="C303" s="95"/>
      <c r="D303" s="95"/>
      <c r="E303" s="96">
        <f>SUBTOTAL(9,E302:E302)</f>
        <v>17</v>
      </c>
      <c r="F303" s="96">
        <f>SUBTOTAL(9,F302:F302)</f>
        <v>452.65</v>
      </c>
      <c r="G303" s="95">
        <f>SUBTOTAL(9,G302:G302)</f>
        <v>6</v>
      </c>
    </row>
    <row r="304" spans="1:7" outlineLevel="2" x14ac:dyDescent="0.25">
      <c r="A304" s="91" t="s">
        <v>143</v>
      </c>
      <c r="B304" s="91" t="s">
        <v>144</v>
      </c>
      <c r="C304" s="91" t="s">
        <v>60</v>
      </c>
      <c r="D304" s="91" t="s">
        <v>408</v>
      </c>
      <c r="E304" s="92">
        <v>3</v>
      </c>
      <c r="F304" s="92">
        <v>334</v>
      </c>
      <c r="G304" s="91">
        <v>2</v>
      </c>
    </row>
    <row r="305" spans="1:7" s="87" customFormat="1" outlineLevel="1" x14ac:dyDescent="0.25">
      <c r="A305" s="95"/>
      <c r="B305" s="93" t="s">
        <v>234</v>
      </c>
      <c r="C305" s="95"/>
      <c r="D305" s="95"/>
      <c r="E305" s="96">
        <f>SUBTOTAL(9,E304:E304)</f>
        <v>3</v>
      </c>
      <c r="F305" s="96">
        <f>SUBTOTAL(9,F304:F304)</f>
        <v>334</v>
      </c>
      <c r="G305" s="95">
        <f>SUBTOTAL(9,G304:G304)</f>
        <v>2</v>
      </c>
    </row>
    <row r="306" spans="1:7" outlineLevel="2" x14ac:dyDescent="0.25">
      <c r="A306" s="91" t="s">
        <v>98</v>
      </c>
      <c r="B306" s="91" t="s">
        <v>79</v>
      </c>
      <c r="C306" s="91" t="s">
        <v>80</v>
      </c>
      <c r="D306" s="91" t="s">
        <v>271</v>
      </c>
      <c r="E306" s="92">
        <v>4</v>
      </c>
      <c r="F306" s="92">
        <v>301</v>
      </c>
      <c r="G306" s="91">
        <v>2</v>
      </c>
    </row>
    <row r="307" spans="1:7" s="87" customFormat="1" outlineLevel="1" x14ac:dyDescent="0.25">
      <c r="A307" s="95"/>
      <c r="B307" s="93" t="s">
        <v>272</v>
      </c>
      <c r="C307" s="95"/>
      <c r="D307" s="95"/>
      <c r="E307" s="96">
        <f>SUBTOTAL(9,E306:E306)</f>
        <v>4</v>
      </c>
      <c r="F307" s="96">
        <f>SUBTOTAL(9,F306:F306)</f>
        <v>301</v>
      </c>
      <c r="G307" s="95">
        <f>SUBTOTAL(9,G306:G306)</f>
        <v>2</v>
      </c>
    </row>
    <row r="308" spans="1:7" outlineLevel="2" x14ac:dyDescent="0.25">
      <c r="A308" s="91" t="s">
        <v>380</v>
      </c>
      <c r="B308" s="91" t="s">
        <v>381</v>
      </c>
      <c r="C308" s="91" t="s">
        <v>48</v>
      </c>
      <c r="D308" s="91" t="s">
        <v>283</v>
      </c>
      <c r="E308" s="92">
        <v>1</v>
      </c>
      <c r="F308" s="92">
        <v>275</v>
      </c>
      <c r="G308" s="91">
        <v>1</v>
      </c>
    </row>
    <row r="309" spans="1:7" s="87" customFormat="1" outlineLevel="1" x14ac:dyDescent="0.25">
      <c r="A309" s="95"/>
      <c r="B309" s="93" t="s">
        <v>382</v>
      </c>
      <c r="C309" s="95"/>
      <c r="D309" s="95"/>
      <c r="E309" s="96">
        <f>SUBTOTAL(9,E308:E308)</f>
        <v>1</v>
      </c>
      <c r="F309" s="96">
        <f>SUBTOTAL(9,F308:F308)</f>
        <v>275</v>
      </c>
      <c r="G309" s="95">
        <f>SUBTOTAL(9,G308:G308)</f>
        <v>1</v>
      </c>
    </row>
    <row r="310" spans="1:7" outlineLevel="2" x14ac:dyDescent="0.25">
      <c r="A310" s="91" t="s">
        <v>148</v>
      </c>
      <c r="B310" s="91" t="s">
        <v>149</v>
      </c>
      <c r="C310" s="91" t="s">
        <v>36</v>
      </c>
      <c r="D310" s="91" t="s">
        <v>281</v>
      </c>
      <c r="E310" s="92">
        <v>1</v>
      </c>
      <c r="F310" s="92">
        <v>238</v>
      </c>
      <c r="G310" s="91">
        <v>1</v>
      </c>
    </row>
    <row r="311" spans="1:7" s="87" customFormat="1" outlineLevel="1" x14ac:dyDescent="0.25">
      <c r="A311" s="95"/>
      <c r="B311" s="93" t="s">
        <v>230</v>
      </c>
      <c r="C311" s="95"/>
      <c r="D311" s="95"/>
      <c r="E311" s="96">
        <f>SUBTOTAL(9,E310:E310)</f>
        <v>1</v>
      </c>
      <c r="F311" s="96">
        <f>SUBTOTAL(9,F310:F310)</f>
        <v>238</v>
      </c>
      <c r="G311" s="95">
        <f>SUBTOTAL(9,G310:G310)</f>
        <v>1</v>
      </c>
    </row>
    <row r="312" spans="1:7" outlineLevel="2" x14ac:dyDescent="0.25">
      <c r="A312" s="91" t="s">
        <v>239</v>
      </c>
      <c r="B312" s="91" t="s">
        <v>240</v>
      </c>
      <c r="C312" s="91" t="s">
        <v>241</v>
      </c>
      <c r="D312" s="91" t="s">
        <v>409</v>
      </c>
      <c r="E312" s="92">
        <v>1</v>
      </c>
      <c r="F312" s="92">
        <v>230</v>
      </c>
      <c r="G312" s="91">
        <v>1</v>
      </c>
    </row>
    <row r="313" spans="1:7" s="87" customFormat="1" outlineLevel="1" x14ac:dyDescent="0.25">
      <c r="A313" s="95"/>
      <c r="B313" s="93" t="s">
        <v>242</v>
      </c>
      <c r="C313" s="95"/>
      <c r="D313" s="95"/>
      <c r="E313" s="96">
        <f>SUBTOTAL(9,E312:E312)</f>
        <v>1</v>
      </c>
      <c r="F313" s="96">
        <f>SUBTOTAL(9,F312:F312)</f>
        <v>230</v>
      </c>
      <c r="G313" s="95">
        <f>SUBTOTAL(9,G312:G312)</f>
        <v>1</v>
      </c>
    </row>
    <row r="314" spans="1:7" outlineLevel="2" x14ac:dyDescent="0.25">
      <c r="A314" s="91" t="s">
        <v>383</v>
      </c>
      <c r="B314" s="91" t="s">
        <v>384</v>
      </c>
      <c r="C314" s="91" t="s">
        <v>385</v>
      </c>
      <c r="D314" s="91" t="s">
        <v>410</v>
      </c>
      <c r="E314" s="92">
        <v>20</v>
      </c>
      <c r="F314" s="92">
        <v>215.8</v>
      </c>
      <c r="G314" s="91">
        <v>3</v>
      </c>
    </row>
    <row r="315" spans="1:7" s="87" customFormat="1" outlineLevel="1" x14ac:dyDescent="0.25">
      <c r="A315" s="95"/>
      <c r="B315" s="93" t="s">
        <v>386</v>
      </c>
      <c r="C315" s="95"/>
      <c r="D315" s="95"/>
      <c r="E315" s="96">
        <f>SUBTOTAL(9,E314:E314)</f>
        <v>20</v>
      </c>
      <c r="F315" s="96">
        <f>SUBTOTAL(9,F314:F314)</f>
        <v>215.8</v>
      </c>
      <c r="G315" s="95">
        <f>SUBTOTAL(9,G314:G314)</f>
        <v>3</v>
      </c>
    </row>
    <row r="316" spans="1:7" outlineLevel="2" x14ac:dyDescent="0.25">
      <c r="A316" s="91" t="s">
        <v>387</v>
      </c>
      <c r="B316" s="91" t="s">
        <v>388</v>
      </c>
      <c r="C316" s="91" t="s">
        <v>60</v>
      </c>
      <c r="D316" s="91" t="s">
        <v>407</v>
      </c>
      <c r="E316" s="92">
        <v>40</v>
      </c>
      <c r="F316" s="92">
        <v>200</v>
      </c>
      <c r="G316" s="91">
        <v>1</v>
      </c>
    </row>
    <row r="317" spans="1:7" s="87" customFormat="1" outlineLevel="1" x14ac:dyDescent="0.25">
      <c r="A317" s="95"/>
      <c r="B317" s="93" t="s">
        <v>389</v>
      </c>
      <c r="C317" s="95"/>
      <c r="D317" s="95"/>
      <c r="E317" s="96">
        <f>SUBTOTAL(9,E316:E316)</f>
        <v>40</v>
      </c>
      <c r="F317" s="96">
        <f>SUBTOTAL(9,F316:F316)</f>
        <v>200</v>
      </c>
      <c r="G317" s="95">
        <f>SUBTOTAL(9,G316:G316)</f>
        <v>1</v>
      </c>
    </row>
    <row r="318" spans="1:7" outlineLevel="2" x14ac:dyDescent="0.25">
      <c r="A318" s="91" t="s">
        <v>111</v>
      </c>
      <c r="B318" s="91" t="s">
        <v>82</v>
      </c>
      <c r="C318" s="91" t="s">
        <v>41</v>
      </c>
      <c r="D318" s="91" t="s">
        <v>162</v>
      </c>
      <c r="E318" s="92">
        <v>5</v>
      </c>
      <c r="F318" s="92">
        <v>195</v>
      </c>
      <c r="G318" s="91">
        <v>2</v>
      </c>
    </row>
    <row r="319" spans="1:7" s="87" customFormat="1" outlineLevel="1" x14ac:dyDescent="0.25">
      <c r="A319" s="95"/>
      <c r="B319" s="93" t="s">
        <v>269</v>
      </c>
      <c r="C319" s="95"/>
      <c r="D319" s="95"/>
      <c r="E319" s="96">
        <f>SUBTOTAL(9,E318:E318)</f>
        <v>5</v>
      </c>
      <c r="F319" s="96">
        <f>SUBTOTAL(9,F318:F318)</f>
        <v>195</v>
      </c>
      <c r="G319" s="95">
        <f>SUBTOTAL(9,G318:G318)</f>
        <v>2</v>
      </c>
    </row>
    <row r="320" spans="1:7" outlineLevel="2" x14ac:dyDescent="0.25">
      <c r="A320" s="91" t="s">
        <v>390</v>
      </c>
      <c r="B320" s="91" t="s">
        <v>391</v>
      </c>
      <c r="C320" s="91" t="s">
        <v>392</v>
      </c>
      <c r="D320" s="91" t="s">
        <v>281</v>
      </c>
      <c r="E320" s="92">
        <v>3</v>
      </c>
      <c r="F320" s="92">
        <v>128</v>
      </c>
      <c r="G320" s="91">
        <v>1</v>
      </c>
    </row>
    <row r="321" spans="1:7" s="87" customFormat="1" outlineLevel="1" x14ac:dyDescent="0.25">
      <c r="A321" s="95"/>
      <c r="B321" s="93" t="s">
        <v>393</v>
      </c>
      <c r="C321" s="95"/>
      <c r="D321" s="95"/>
      <c r="E321" s="96">
        <f>SUBTOTAL(9,E320:E320)</f>
        <v>3</v>
      </c>
      <c r="F321" s="96">
        <f>SUBTOTAL(9,F320:F320)</f>
        <v>128</v>
      </c>
      <c r="G321" s="95">
        <f>SUBTOTAL(9,G320:G320)</f>
        <v>1</v>
      </c>
    </row>
    <row r="322" spans="1:7" outlineLevel="2" x14ac:dyDescent="0.25">
      <c r="A322" s="91" t="s">
        <v>394</v>
      </c>
      <c r="B322" s="91" t="s">
        <v>395</v>
      </c>
      <c r="C322" s="91" t="s">
        <v>41</v>
      </c>
      <c r="D322" s="91" t="s">
        <v>185</v>
      </c>
      <c r="E322" s="92">
        <v>6</v>
      </c>
      <c r="F322" s="92">
        <v>77</v>
      </c>
      <c r="G322" s="91">
        <v>1</v>
      </c>
    </row>
    <row r="323" spans="1:7" s="87" customFormat="1" outlineLevel="1" x14ac:dyDescent="0.25">
      <c r="A323" s="95"/>
      <c r="B323" s="93" t="s">
        <v>396</v>
      </c>
      <c r="C323" s="95"/>
      <c r="D323" s="95"/>
      <c r="E323" s="96">
        <f>SUBTOTAL(9,E322:E322)</f>
        <v>6</v>
      </c>
      <c r="F323" s="96">
        <f>SUBTOTAL(9,F322:F322)</f>
        <v>77</v>
      </c>
      <c r="G323" s="95">
        <f>SUBTOTAL(9,G322:G322)</f>
        <v>1</v>
      </c>
    </row>
    <row r="324" spans="1:7" outlineLevel="2" x14ac:dyDescent="0.25">
      <c r="A324" s="91" t="s">
        <v>137</v>
      </c>
      <c r="B324" s="91" t="s">
        <v>138</v>
      </c>
      <c r="C324" s="91" t="s">
        <v>36</v>
      </c>
      <c r="D324" s="91" t="s">
        <v>185</v>
      </c>
      <c r="E324" s="92">
        <v>1</v>
      </c>
      <c r="F324" s="92">
        <v>56</v>
      </c>
      <c r="G324" s="91">
        <v>1</v>
      </c>
    </row>
    <row r="325" spans="1:7" s="87" customFormat="1" outlineLevel="1" x14ac:dyDescent="0.25">
      <c r="A325" s="95"/>
      <c r="B325" s="93" t="s">
        <v>251</v>
      </c>
      <c r="C325" s="95"/>
      <c r="D325" s="95"/>
      <c r="E325" s="96">
        <f>SUBTOTAL(9,E324:E324)</f>
        <v>1</v>
      </c>
      <c r="F325" s="96">
        <f>SUBTOTAL(9,F324:F324)</f>
        <v>56</v>
      </c>
      <c r="G325" s="95">
        <f>SUBTOTAL(9,G324:G324)</f>
        <v>1</v>
      </c>
    </row>
    <row r="326" spans="1:7" outlineLevel="2" x14ac:dyDescent="0.25">
      <c r="A326" s="91" t="s">
        <v>397</v>
      </c>
      <c r="B326" s="91" t="s">
        <v>398</v>
      </c>
      <c r="C326" s="91" t="s">
        <v>140</v>
      </c>
      <c r="D326" s="91" t="s">
        <v>167</v>
      </c>
      <c r="E326" s="92">
        <v>1</v>
      </c>
      <c r="F326" s="92">
        <v>26</v>
      </c>
      <c r="G326" s="91">
        <v>1</v>
      </c>
    </row>
    <row r="327" spans="1:7" s="87" customFormat="1" outlineLevel="1" x14ac:dyDescent="0.25">
      <c r="A327" s="95"/>
      <c r="B327" s="93" t="s">
        <v>399</v>
      </c>
      <c r="C327" s="95"/>
      <c r="D327" s="95"/>
      <c r="E327" s="96">
        <f>SUBTOTAL(9,E326:E326)</f>
        <v>1</v>
      </c>
      <c r="F327" s="96">
        <f>SUBTOTAL(9,F326:F326)</f>
        <v>26</v>
      </c>
      <c r="G327" s="95">
        <f>SUBTOTAL(9,G326:G326)</f>
        <v>1</v>
      </c>
    </row>
    <row r="328" spans="1:7" outlineLevel="2" x14ac:dyDescent="0.25">
      <c r="A328" s="91" t="s">
        <v>400</v>
      </c>
      <c r="B328" s="91" t="s">
        <v>401</v>
      </c>
      <c r="C328" s="91" t="s">
        <v>25</v>
      </c>
      <c r="D328" s="91" t="s">
        <v>410</v>
      </c>
      <c r="E328" s="92">
        <v>3</v>
      </c>
      <c r="F328" s="92">
        <v>22</v>
      </c>
      <c r="G328" s="91">
        <v>1</v>
      </c>
    </row>
    <row r="329" spans="1:7" s="87" customFormat="1" outlineLevel="1" x14ac:dyDescent="0.25">
      <c r="A329" s="95"/>
      <c r="B329" s="93" t="s">
        <v>402</v>
      </c>
      <c r="C329" s="95"/>
      <c r="D329" s="95"/>
      <c r="E329" s="96">
        <f>SUBTOTAL(9,E328:E328)</f>
        <v>3</v>
      </c>
      <c r="F329" s="96">
        <f>SUBTOTAL(9,F328:F328)</f>
        <v>22</v>
      </c>
      <c r="G329" s="95">
        <f>SUBTOTAL(9,G328:G328)</f>
        <v>1</v>
      </c>
    </row>
    <row r="330" spans="1:7" outlineLevel="2" x14ac:dyDescent="0.25">
      <c r="A330" s="91" t="s">
        <v>260</v>
      </c>
      <c r="B330" s="91" t="s">
        <v>261</v>
      </c>
      <c r="C330" s="91" t="s">
        <v>262</v>
      </c>
      <c r="D330" s="91" t="s">
        <v>167</v>
      </c>
      <c r="E330" s="92">
        <v>1</v>
      </c>
      <c r="F330" s="92">
        <v>16</v>
      </c>
      <c r="G330" s="91">
        <v>1</v>
      </c>
    </row>
    <row r="331" spans="1:7" s="87" customFormat="1" outlineLevel="1" x14ac:dyDescent="0.25">
      <c r="A331" s="95"/>
      <c r="B331" s="93" t="s">
        <v>263</v>
      </c>
      <c r="C331" s="95"/>
      <c r="D331" s="95"/>
      <c r="E331" s="96">
        <f>SUBTOTAL(9,E330:E330)</f>
        <v>1</v>
      </c>
      <c r="F331" s="96">
        <f>SUBTOTAL(9,F330:F330)</f>
        <v>16</v>
      </c>
      <c r="G331" s="95">
        <f>SUBTOTAL(9,G330:G330)</f>
        <v>1</v>
      </c>
    </row>
    <row r="332" spans="1:7" outlineLevel="2" x14ac:dyDescent="0.25">
      <c r="A332" s="91" t="s">
        <v>403</v>
      </c>
      <c r="B332" s="91" t="s">
        <v>404</v>
      </c>
      <c r="C332" s="91" t="s">
        <v>22</v>
      </c>
      <c r="D332" s="91" t="s">
        <v>164</v>
      </c>
      <c r="E332" s="92">
        <v>1</v>
      </c>
      <c r="F332" s="92">
        <v>5.8</v>
      </c>
      <c r="G332" s="91">
        <v>1</v>
      </c>
    </row>
    <row r="333" spans="1:7" s="87" customFormat="1" outlineLevel="1" x14ac:dyDescent="0.25">
      <c r="A333" s="95"/>
      <c r="B333" s="93" t="s">
        <v>405</v>
      </c>
      <c r="C333" s="95"/>
      <c r="D333" s="95"/>
      <c r="E333" s="96">
        <f>SUBTOTAL(9,E332:E332)</f>
        <v>1</v>
      </c>
      <c r="F333" s="96">
        <f>SUBTOTAL(9,F332:F332)</f>
        <v>5.8</v>
      </c>
      <c r="G333" s="95">
        <f>SUBTOTAL(9,G332:G332)</f>
        <v>1</v>
      </c>
    </row>
    <row r="334" spans="1:7" outlineLevel="1" x14ac:dyDescent="0.25"/>
    <row r="335" spans="1:7" x14ac:dyDescent="0.25">
      <c r="B335" s="88" t="s">
        <v>406</v>
      </c>
      <c r="C335" s="88"/>
      <c r="D335" s="88"/>
      <c r="E335" s="89">
        <v>235136</v>
      </c>
      <c r="F335" s="89">
        <v>8167517.3699999899</v>
      </c>
      <c r="G335" s="88">
        <v>7124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Importación</vt:lpstr>
      <vt:lpstr>Exportación</vt:lpstr>
      <vt:lpstr>Perecedero</vt:lpstr>
      <vt:lpstr>DESTINOS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vcigarroa</dc:creator>
  <cp:lastModifiedBy>AGUERO, Natalia</cp:lastModifiedBy>
  <cp:lastPrinted>2017-01-31T14:34:20Z</cp:lastPrinted>
  <dcterms:created xsi:type="dcterms:W3CDTF">2013-08-09T19:14:51Z</dcterms:created>
  <dcterms:modified xsi:type="dcterms:W3CDTF">2018-06-08T14:50:11Z</dcterms:modified>
</cp:coreProperties>
</file>