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MERCIAL\ESTADIST\JURCA\"/>
    </mc:Choice>
  </mc:AlternateContent>
  <bookViews>
    <workbookView xWindow="120" yWindow="75" windowWidth="15135" windowHeight="7365" activeTab="3"/>
  </bookViews>
  <sheets>
    <sheet name="Importación" sheetId="1" r:id="rId1"/>
    <sheet name="Exportación" sheetId="16" r:id="rId2"/>
    <sheet name="Perecedero" sheetId="2" r:id="rId3"/>
    <sheet name="DESTINOS" sheetId="30" r:id="rId4"/>
  </sheets>
  <externalReferences>
    <externalReference r:id="rId5"/>
    <externalReference r:id="rId6"/>
    <externalReference r:id="rId7"/>
  </externalReferences>
  <calcPr calcId="152511"/>
</workbook>
</file>

<file path=xl/calcChain.xml><?xml version="1.0" encoding="utf-8"?>
<calcChain xmlns="http://schemas.openxmlformats.org/spreadsheetml/2006/main">
  <c r="G324" i="30" l="1"/>
  <c r="F324" i="30"/>
  <c r="E324" i="30"/>
  <c r="G322" i="30"/>
  <c r="F322" i="30"/>
  <c r="E322" i="30"/>
  <c r="G320" i="30"/>
  <c r="F320" i="30"/>
  <c r="E320" i="30"/>
  <c r="G318" i="30"/>
  <c r="F318" i="30"/>
  <c r="E318" i="30"/>
  <c r="G316" i="30"/>
  <c r="F316" i="30"/>
  <c r="E316" i="30"/>
  <c r="G314" i="30"/>
  <c r="F314" i="30"/>
  <c r="E314" i="30"/>
  <c r="G312" i="30"/>
  <c r="F312" i="30"/>
  <c r="E312" i="30"/>
  <c r="G310" i="30"/>
  <c r="F310" i="30"/>
  <c r="E310" i="30"/>
  <c r="G307" i="30"/>
  <c r="F307" i="30"/>
  <c r="E307" i="30"/>
  <c r="G305" i="30"/>
  <c r="F305" i="30"/>
  <c r="E305" i="30"/>
  <c r="G303" i="30"/>
  <c r="F303" i="30"/>
  <c r="E303" i="30"/>
  <c r="G301" i="30"/>
  <c r="F301" i="30"/>
  <c r="E301" i="30"/>
  <c r="G299" i="30"/>
  <c r="F299" i="30"/>
  <c r="E299" i="30"/>
  <c r="G297" i="30"/>
  <c r="F297" i="30"/>
  <c r="E297" i="30"/>
  <c r="G295" i="30"/>
  <c r="F295" i="30"/>
  <c r="E295" i="30"/>
  <c r="G293" i="30"/>
  <c r="F293" i="30"/>
  <c r="E293" i="30"/>
  <c r="G291" i="30"/>
  <c r="F291" i="30"/>
  <c r="E291" i="30"/>
  <c r="G289" i="30"/>
  <c r="F289" i="30"/>
  <c r="E289" i="30"/>
  <c r="G286" i="30"/>
  <c r="F286" i="30"/>
  <c r="E286" i="30"/>
  <c r="G284" i="30"/>
  <c r="F284" i="30"/>
  <c r="E284" i="30"/>
  <c r="G282" i="30"/>
  <c r="F282" i="30"/>
  <c r="E282" i="30"/>
  <c r="G280" i="30"/>
  <c r="F280" i="30"/>
  <c r="E280" i="30"/>
  <c r="G276" i="30"/>
  <c r="F276" i="30"/>
  <c r="E276" i="30"/>
  <c r="G274" i="30"/>
  <c r="F274" i="30"/>
  <c r="E274" i="30"/>
  <c r="G272" i="30"/>
  <c r="F272" i="30"/>
  <c r="E272" i="30"/>
  <c r="G270" i="30"/>
  <c r="F270" i="30"/>
  <c r="E270" i="30"/>
  <c r="G268" i="30"/>
  <c r="F268" i="30"/>
  <c r="E268" i="30"/>
  <c r="G266" i="30"/>
  <c r="F266" i="30"/>
  <c r="E266" i="30"/>
  <c r="G264" i="30"/>
  <c r="F264" i="30"/>
  <c r="E264" i="30"/>
  <c r="G262" i="30"/>
  <c r="F262" i="30"/>
  <c r="E262" i="30"/>
  <c r="G260" i="30"/>
  <c r="F260" i="30"/>
  <c r="E260" i="30"/>
  <c r="G258" i="30"/>
  <c r="F258" i="30"/>
  <c r="E258" i="30"/>
  <c r="G256" i="30"/>
  <c r="F256" i="30"/>
  <c r="E256" i="30"/>
  <c r="G254" i="30"/>
  <c r="F254" i="30"/>
  <c r="E254" i="30"/>
  <c r="G252" i="30"/>
  <c r="F252" i="30"/>
  <c r="E252" i="30"/>
  <c r="G248" i="30"/>
  <c r="F248" i="30"/>
  <c r="E248" i="30"/>
  <c r="G246" i="30"/>
  <c r="F246" i="30"/>
  <c r="E246" i="30"/>
  <c r="G244" i="30"/>
  <c r="F244" i="30"/>
  <c r="E244" i="30"/>
  <c r="G242" i="30"/>
  <c r="F242" i="30"/>
  <c r="E242" i="30"/>
  <c r="G240" i="30"/>
  <c r="F240" i="30"/>
  <c r="E240" i="30"/>
  <c r="G238" i="30"/>
  <c r="F238" i="30"/>
  <c r="E238" i="30"/>
  <c r="G236" i="30"/>
  <c r="F236" i="30"/>
  <c r="E236" i="30"/>
  <c r="G233" i="30"/>
  <c r="F233" i="30"/>
  <c r="E233" i="30"/>
  <c r="G231" i="30"/>
  <c r="F231" i="30"/>
  <c r="E231" i="30"/>
  <c r="G229" i="30"/>
  <c r="F229" i="30"/>
  <c r="E229" i="30"/>
  <c r="G227" i="30"/>
  <c r="F227" i="30"/>
  <c r="E227" i="30"/>
  <c r="G225" i="30"/>
  <c r="F225" i="30"/>
  <c r="E225" i="30"/>
  <c r="G223" i="30"/>
  <c r="F223" i="30"/>
  <c r="E223" i="30"/>
  <c r="G221" i="30"/>
  <c r="F221" i="30"/>
  <c r="E221" i="30"/>
  <c r="G215" i="30"/>
  <c r="F215" i="30"/>
  <c r="E215" i="30"/>
  <c r="G212" i="30"/>
  <c r="F212" i="30"/>
  <c r="E212" i="30"/>
  <c r="G210" i="30"/>
  <c r="F210" i="30"/>
  <c r="E210" i="30"/>
  <c r="G208" i="30"/>
  <c r="F208" i="30"/>
  <c r="E208" i="30"/>
  <c r="G206" i="30"/>
  <c r="F206" i="30"/>
  <c r="E206" i="30"/>
  <c r="G203" i="30"/>
  <c r="F203" i="30"/>
  <c r="E203" i="30"/>
  <c r="G201" i="30"/>
  <c r="F201" i="30"/>
  <c r="E201" i="30"/>
  <c r="G198" i="30"/>
  <c r="F198" i="30"/>
  <c r="E198" i="30"/>
  <c r="G194" i="30"/>
  <c r="F194" i="30"/>
  <c r="E194" i="30"/>
  <c r="G192" i="30"/>
  <c r="F192" i="30"/>
  <c r="E192" i="30"/>
  <c r="G189" i="30"/>
  <c r="F189" i="30"/>
  <c r="E189" i="30"/>
  <c r="G186" i="30"/>
  <c r="F186" i="30"/>
  <c r="E186" i="30"/>
  <c r="G184" i="30"/>
  <c r="F184" i="30"/>
  <c r="E184" i="30"/>
  <c r="G182" i="30"/>
  <c r="F182" i="30"/>
  <c r="E182" i="30"/>
  <c r="G177" i="30"/>
  <c r="F177" i="30"/>
  <c r="E177" i="30"/>
  <c r="G170" i="30"/>
  <c r="F170" i="30"/>
  <c r="E170" i="30"/>
  <c r="G164" i="30"/>
  <c r="F164" i="30"/>
  <c r="E164" i="30"/>
  <c r="G161" i="30"/>
  <c r="F161" i="30"/>
  <c r="E161" i="30"/>
  <c r="G155" i="30"/>
  <c r="F155" i="30"/>
  <c r="E155" i="30"/>
  <c r="G150" i="30"/>
  <c r="F150" i="30"/>
  <c r="E150" i="30"/>
  <c r="G146" i="30"/>
  <c r="F146" i="30"/>
  <c r="E146" i="30"/>
  <c r="G143" i="30"/>
  <c r="F143" i="30"/>
  <c r="E143" i="30"/>
  <c r="G141" i="30"/>
  <c r="F141" i="30"/>
  <c r="E141" i="30"/>
  <c r="G132" i="30"/>
  <c r="F132" i="30"/>
  <c r="E132" i="30"/>
  <c r="G126" i="30"/>
  <c r="F126" i="30"/>
  <c r="E126" i="30"/>
  <c r="G121" i="30"/>
  <c r="F121" i="30"/>
  <c r="E121" i="30"/>
  <c r="G118" i="30"/>
  <c r="F118" i="30"/>
  <c r="E118" i="30"/>
  <c r="G114" i="30"/>
  <c r="F114" i="30"/>
  <c r="E114" i="30"/>
  <c r="G109" i="30"/>
  <c r="F109" i="30"/>
  <c r="E109" i="30"/>
  <c r="G106" i="30"/>
  <c r="F106" i="30"/>
  <c r="E106" i="30"/>
  <c r="G98" i="30"/>
  <c r="F98" i="30"/>
  <c r="E98" i="30"/>
  <c r="G92" i="30"/>
  <c r="F92" i="30"/>
  <c r="E92" i="30"/>
  <c r="G86" i="30"/>
  <c r="F86" i="30"/>
  <c r="E86" i="30"/>
  <c r="G83" i="30"/>
  <c r="F83" i="30"/>
  <c r="E83" i="30"/>
  <c r="G77" i="30"/>
  <c r="F77" i="30"/>
  <c r="E77" i="30"/>
  <c r="G73" i="30"/>
  <c r="F73" i="30"/>
  <c r="E73" i="30"/>
  <c r="G67" i="30"/>
  <c r="F67" i="30"/>
  <c r="E67" i="30"/>
  <c r="G61" i="30"/>
  <c r="F61" i="30"/>
  <c r="E61" i="30"/>
  <c r="G46" i="30"/>
  <c r="F46" i="30"/>
  <c r="E46" i="30"/>
  <c r="G42" i="30"/>
  <c r="F42" i="30"/>
  <c r="E42" i="30"/>
  <c r="G37" i="30"/>
  <c r="F37" i="30"/>
  <c r="E37" i="30"/>
  <c r="G29" i="30"/>
  <c r="F29" i="30"/>
  <c r="E29" i="30"/>
  <c r="G25" i="30"/>
  <c r="F25" i="30"/>
  <c r="E25" i="30"/>
  <c r="G18" i="30"/>
  <c r="F18" i="30"/>
  <c r="E18" i="30"/>
  <c r="E325" i="30" l="1"/>
  <c r="F325" i="30"/>
  <c r="G325" i="30"/>
  <c r="E15" i="16"/>
  <c r="E15" i="1"/>
  <c r="F15" i="16" l="1"/>
  <c r="F14" i="16"/>
  <c r="F13" i="16"/>
  <c r="F12" i="16"/>
  <c r="F11" i="16"/>
  <c r="F10" i="16"/>
  <c r="F9" i="16"/>
  <c r="F8" i="16"/>
  <c r="F7" i="16"/>
  <c r="F6" i="16"/>
  <c r="F5" i="16"/>
  <c r="F15" i="1"/>
  <c r="F14" i="1"/>
  <c r="F13" i="1"/>
  <c r="F12" i="1"/>
  <c r="F11" i="1"/>
  <c r="F10" i="1"/>
  <c r="F9" i="1"/>
  <c r="F8" i="1"/>
  <c r="F7" i="1"/>
  <c r="F6" i="1"/>
  <c r="F5" i="1"/>
  <c r="F4" i="16" l="1"/>
  <c r="F16" i="16" s="1"/>
  <c r="F4" i="1"/>
  <c r="F16" i="1" s="1"/>
</calcChain>
</file>

<file path=xl/sharedStrings.xml><?xml version="1.0" encoding="utf-8"?>
<sst xmlns="http://schemas.openxmlformats.org/spreadsheetml/2006/main" count="1076" uniqueCount="403">
  <si>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</si>
  <si>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</si>
  <si>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</si>
  <si>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</si>
  <si>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</si>
  <si>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</si>
  <si>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</si>
  <si>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</si>
  <si>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</si>
  <si>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</si>
  <si>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</si>
  <si>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</si>
  <si>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</si>
  <si>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</si>
  <si>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</si>
  <si>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</si>
  <si>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</si>
  <si>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</si>
  <si>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</si>
  <si>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</si>
  <si>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</si>
  <si>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MIAMI</t>
  </si>
  <si>
    <t>U.S.A.</t>
  </si>
  <si>
    <t>MADRID</t>
  </si>
  <si>
    <t>ESPANA</t>
  </si>
  <si>
    <t>MEXICO</t>
  </si>
  <si>
    <t>NEW YORK</t>
  </si>
  <si>
    <t>LIMA</t>
  </si>
  <si>
    <t>PERU</t>
  </si>
  <si>
    <t>BOGOTA</t>
  </si>
  <si>
    <t>COLOMBIA</t>
  </si>
  <si>
    <t>PARIS</t>
  </si>
  <si>
    <t>FRANCIA</t>
  </si>
  <si>
    <t>SANT. DE CHILE</t>
  </si>
  <si>
    <t>CHILE</t>
  </si>
  <si>
    <t>FRANKFURT</t>
  </si>
  <si>
    <t>ALEMANIA</t>
  </si>
  <si>
    <t>LONDRES</t>
  </si>
  <si>
    <t>REINO UNIDO</t>
  </si>
  <si>
    <t>DUBAI</t>
  </si>
  <si>
    <t>UNIT. ARAB EMIRATES</t>
  </si>
  <si>
    <t>BRASIL</t>
  </si>
  <si>
    <t>REPUBLICA DOMINICANA</t>
  </si>
  <si>
    <t>MONTEVIDEO</t>
  </si>
  <si>
    <t>URUGUAY</t>
  </si>
  <si>
    <t>AMSTERDAM</t>
  </si>
  <si>
    <t>HOLANDA</t>
  </si>
  <si>
    <t>ROMA</t>
  </si>
  <si>
    <t>ITALIA</t>
  </si>
  <si>
    <t>ASUNCION</t>
  </si>
  <si>
    <t>PARAGUAY</t>
  </si>
  <si>
    <t>DOHA</t>
  </si>
  <si>
    <t>QATAR</t>
  </si>
  <si>
    <t>MONTREAL</t>
  </si>
  <si>
    <t>CANADA</t>
  </si>
  <si>
    <t>DALLAS</t>
  </si>
  <si>
    <t>LOS ANGELES</t>
  </si>
  <si>
    <t>AUCKLAND</t>
  </si>
  <si>
    <t>NUEVA ZELANDIA</t>
  </si>
  <si>
    <t>SIDNEY</t>
  </si>
  <si>
    <t>AUSTRALIA</t>
  </si>
  <si>
    <t>TEL AVIV</t>
  </si>
  <si>
    <t>ISRAEL</t>
  </si>
  <si>
    <t>ATLANTA GIORGIA</t>
  </si>
  <si>
    <t>QUITO</t>
  </si>
  <si>
    <t>ECUADOR</t>
  </si>
  <si>
    <t>BOLIVIA</t>
  </si>
  <si>
    <t>PANAMA CITY</t>
  </si>
  <si>
    <t>PANAMA</t>
  </si>
  <si>
    <t>HONG KONG</t>
  </si>
  <si>
    <t>ARGENTINA</t>
  </si>
  <si>
    <t>RIO DE JANEIRO</t>
  </si>
  <si>
    <t>HOUSTON</t>
  </si>
  <si>
    <t>BANGKOK</t>
  </si>
  <si>
    <t>TAILANDIA</t>
  </si>
  <si>
    <t>SUIZA</t>
  </si>
  <si>
    <t>LA PAZ</t>
  </si>
  <si>
    <t>SALVADOR</t>
  </si>
  <si>
    <t>CANCUN</t>
  </si>
  <si>
    <t>RECIFE</t>
  </si>
  <si>
    <t>KABUL</t>
  </si>
  <si>
    <t>AFGHANISTAN</t>
  </si>
  <si>
    <t>AMS</t>
  </si>
  <si>
    <t>ASU</t>
  </si>
  <si>
    <t>ATL</t>
  </si>
  <si>
    <t>AUK</t>
  </si>
  <si>
    <t>BKK</t>
  </si>
  <si>
    <t>BOG</t>
  </si>
  <si>
    <t>CUN</t>
  </si>
  <si>
    <t>DFW</t>
  </si>
  <si>
    <t>DOH</t>
  </si>
  <si>
    <t>DXB</t>
  </si>
  <si>
    <t>FRA</t>
  </si>
  <si>
    <t>HKG</t>
  </si>
  <si>
    <t>KBL</t>
  </si>
  <si>
    <t>LPB</t>
  </si>
  <si>
    <t>LIM</t>
  </si>
  <si>
    <t>LAX</t>
  </si>
  <si>
    <t>MAD</t>
  </si>
  <si>
    <t>MEX</t>
  </si>
  <si>
    <t>MIA</t>
  </si>
  <si>
    <t>MVD</t>
  </si>
  <si>
    <t>YYZ</t>
  </si>
  <si>
    <t>JFK</t>
  </si>
  <si>
    <t>PTY</t>
  </si>
  <si>
    <t>CDG</t>
  </si>
  <si>
    <t>UIO</t>
  </si>
  <si>
    <t>REC</t>
  </si>
  <si>
    <t>GIG</t>
  </si>
  <si>
    <t>FCO</t>
  </si>
  <si>
    <t>SSA</t>
  </si>
  <si>
    <t>GRU</t>
  </si>
  <si>
    <t>VCP</t>
  </si>
  <si>
    <t>SCL</t>
  </si>
  <si>
    <t>SYD</t>
  </si>
  <si>
    <t>SRZ</t>
  </si>
  <si>
    <t>TLV</t>
  </si>
  <si>
    <t>USH</t>
  </si>
  <si>
    <t>Destino</t>
  </si>
  <si>
    <t>Bultos</t>
  </si>
  <si>
    <t>Peso</t>
  </si>
  <si>
    <t>ROM</t>
  </si>
  <si>
    <t>IAH</t>
  </si>
  <si>
    <t>LON</t>
  </si>
  <si>
    <t>PAR</t>
  </si>
  <si>
    <t>EWR</t>
  </si>
  <si>
    <t>NEWARK</t>
  </si>
  <si>
    <t>PUJ</t>
  </si>
  <si>
    <t>PUNTA CANA</t>
  </si>
  <si>
    <t>MXP</t>
  </si>
  <si>
    <t>MALPENSA</t>
  </si>
  <si>
    <t>VVI</t>
  </si>
  <si>
    <t>INDIA</t>
  </si>
  <si>
    <t>Código</t>
  </si>
  <si>
    <t>País</t>
  </si>
  <si>
    <t>Compañía Aérea</t>
  </si>
  <si>
    <t>Guía</t>
  </si>
  <si>
    <t>Total AMERICAN AIRLINES</t>
  </si>
  <si>
    <t>Total LAN AIRLINES SA</t>
  </si>
  <si>
    <t>Total UNITED AIRLINES INC.</t>
  </si>
  <si>
    <t>Total UPS DE ARGENTINA S.A.</t>
  </si>
  <si>
    <t>Total TURKISH AIRLINES INC.</t>
  </si>
  <si>
    <t>Total COPA AIRLINES</t>
  </si>
  <si>
    <t>Total MIAMI</t>
  </si>
  <si>
    <t>Total MADRID</t>
  </si>
  <si>
    <t>Total AIR CANADA</t>
  </si>
  <si>
    <t>Total LUFTHANSA CARGO</t>
  </si>
  <si>
    <t>Total SKY AIRLINE S.A.</t>
  </si>
  <si>
    <t>Total SANT. DE CHILE</t>
  </si>
  <si>
    <t>Total BRITISH AIRWAYS PLC</t>
  </si>
  <si>
    <t>Total SOCIETE AIR FRANCE</t>
  </si>
  <si>
    <t>Total QATAR AIRWAYS</t>
  </si>
  <si>
    <t>Total NATURAL ROS SRL</t>
  </si>
  <si>
    <t>Total FRANKFURT</t>
  </si>
  <si>
    <t>Total CHIEMESE S.A.</t>
  </si>
  <si>
    <t>Total TRANS AMERICAN (TACA)</t>
  </si>
  <si>
    <t>Total MEXICO</t>
  </si>
  <si>
    <t>Total NEW YORK</t>
  </si>
  <si>
    <t>SAN PABLO</t>
  </si>
  <si>
    <t>Total GOL LINHAS AEREAS S A</t>
  </si>
  <si>
    <t>Total FLEYTAS EDUARDO ANIBAL</t>
  </si>
  <si>
    <t>Total SAN PABLO</t>
  </si>
  <si>
    <t>Total LIMA</t>
  </si>
  <si>
    <t>Total DALLAS</t>
  </si>
  <si>
    <t>Total HOUSTON</t>
  </si>
  <si>
    <t>Total BOGOTA</t>
  </si>
  <si>
    <t>Total PARIS</t>
  </si>
  <si>
    <t>Total ROMA</t>
  </si>
  <si>
    <t>Total AMSTERDAM</t>
  </si>
  <si>
    <t>Total DOHA</t>
  </si>
  <si>
    <t>Total LONDRES</t>
  </si>
  <si>
    <t>Total AIR CLASS CARGO S.A.</t>
  </si>
  <si>
    <t>Total ASUNCION</t>
  </si>
  <si>
    <t>Total DUBAI</t>
  </si>
  <si>
    <t>Total MONTEVIDEO</t>
  </si>
  <si>
    <t>Total KABUL</t>
  </si>
  <si>
    <t>Total ATLANTA GIORGIA</t>
  </si>
  <si>
    <t>Total CANCUN</t>
  </si>
  <si>
    <t>Total AUCKLAND</t>
  </si>
  <si>
    <t>Total NEWARK</t>
  </si>
  <si>
    <t>Total MONTREAL</t>
  </si>
  <si>
    <t>Total BANGKOK</t>
  </si>
  <si>
    <t>Total LA PAZ</t>
  </si>
  <si>
    <t>Total SIDNEY</t>
  </si>
  <si>
    <t>Total PANAMA CITY</t>
  </si>
  <si>
    <t>Total MALPENSA</t>
  </si>
  <si>
    <t>Total QUITO</t>
  </si>
  <si>
    <t>Total LOS ANGELES</t>
  </si>
  <si>
    <t>BRU</t>
  </si>
  <si>
    <t>BRUSELAS</t>
  </si>
  <si>
    <t>BELGICA</t>
  </si>
  <si>
    <t>Total BRUSELAS</t>
  </si>
  <si>
    <t>Total HONG KONG</t>
  </si>
  <si>
    <t>Total RIO DE JANEIRO</t>
  </si>
  <si>
    <t>SUECIA</t>
  </si>
  <si>
    <t>JNB</t>
  </si>
  <si>
    <t>JOHANNESBURGO</t>
  </si>
  <si>
    <t>SUDAFRICA</t>
  </si>
  <si>
    <t>Total JOHANNESBURGO</t>
  </si>
  <si>
    <t>Total TEL AVIV</t>
  </si>
  <si>
    <t>GYE</t>
  </si>
  <si>
    <t>GUAYAQUIL</t>
  </si>
  <si>
    <t>Total GUAYAQUIL</t>
  </si>
  <si>
    <t>ASM</t>
  </si>
  <si>
    <t>ADIS ABEBA</t>
  </si>
  <si>
    <t>ETIOPIA</t>
  </si>
  <si>
    <t>Total ADIS ABEBA</t>
  </si>
  <si>
    <t>Total SALVADOR</t>
  </si>
  <si>
    <t>Total PUNTA CANA</t>
  </si>
  <si>
    <t>Total RECIFE</t>
  </si>
  <si>
    <t>LGW</t>
  </si>
  <si>
    <t>LHR</t>
  </si>
  <si>
    <t>TRANSITO</t>
  </si>
  <si>
    <t>Total TRANSITO</t>
  </si>
  <si>
    <t>BCN</t>
  </si>
  <si>
    <t>BARCELONA</t>
  </si>
  <si>
    <t>Total BARCELONA</t>
  </si>
  <si>
    <t>TOTAL GENERAL</t>
  </si>
  <si>
    <t>Total AEROLINEAS ARGENTINAS S.A.</t>
  </si>
  <si>
    <t>Total DHL EXPRESS (ARGENTINA) S.A.</t>
  </si>
  <si>
    <t>Total FEDERAL EXPRESS CORPORATION</t>
  </si>
  <si>
    <t>IST</t>
  </si>
  <si>
    <t>ESTAMBUL</t>
  </si>
  <si>
    <t>TURQUIA</t>
  </si>
  <si>
    <t>Total ESTAMBUL</t>
  </si>
  <si>
    <t>MAA</t>
  </si>
  <si>
    <t>MADRAS</t>
  </si>
  <si>
    <t>Total MADRAS</t>
  </si>
  <si>
    <t>CLO</t>
  </si>
  <si>
    <t>CALI</t>
  </si>
  <si>
    <t>Total CALI</t>
  </si>
  <si>
    <t>SDQ</t>
  </si>
  <si>
    <t>SANTO DOMINGO</t>
  </si>
  <si>
    <t>Total SANTO DOMINGO</t>
  </si>
  <si>
    <t>HAJ</t>
  </si>
  <si>
    <t>HANNOVER</t>
  </si>
  <si>
    <t>Total HANNOVER</t>
  </si>
  <si>
    <t>Total PRODEXPO INTERNATIONAL S.R.L.</t>
  </si>
  <si>
    <t>Total K.L.M. COMPANIA REAL HOLANDESA</t>
  </si>
  <si>
    <t>Total BOLIVIANA DE AVIACION BOA SOC. EXT.</t>
  </si>
  <si>
    <t>Total EMIRATES SUCURSAL ARGENTINA</t>
  </si>
  <si>
    <t>Total DELTA AIR LINES INC.SUC.ARG.</t>
  </si>
  <si>
    <t>Total IBERIA LIN.AER.DE ESPANA(EMP EXT)</t>
  </si>
  <si>
    <t>Total AIR EUROPA LINEAS AEREAS S.A.</t>
  </si>
  <si>
    <t>Total AEROVIAS DEL CONTINENTE AMERICANO S.A. AVIANCA</t>
  </si>
  <si>
    <t>Total AIR NEW ZEALAND LIMITED SUC. ARG.</t>
  </si>
  <si>
    <t>Total ALITALIA SOCIETA AEREA ITALIANA SRL</t>
  </si>
  <si>
    <t>STA. CRUZ DE SIERRA</t>
  </si>
  <si>
    <t>Total STA. CRUZ DE SIERRA</t>
  </si>
  <si>
    <t>Total ETHIOPIAN AIRLINES ENTERPRISE</t>
  </si>
  <si>
    <t>BNE</t>
  </si>
  <si>
    <t>BRISBANE</t>
  </si>
  <si>
    <t>Total BRISBANE</t>
  </si>
  <si>
    <t>HAV</t>
  </si>
  <si>
    <t>LA HABANA</t>
  </si>
  <si>
    <t>CUBA</t>
  </si>
  <si>
    <t>Total CUBANA DE AVIACION</t>
  </si>
  <si>
    <t>Total LA HABANA</t>
  </si>
  <si>
    <t>GUA</t>
  </si>
  <si>
    <t>GUATEMALA</t>
  </si>
  <si>
    <t>Total GUATEMALA</t>
  </si>
  <si>
    <t>SJO</t>
  </si>
  <si>
    <t>SAN JOSE</t>
  </si>
  <si>
    <t>COSTA RICA</t>
  </si>
  <si>
    <t>Total SAN JOSE</t>
  </si>
  <si>
    <t>BSB</t>
  </si>
  <si>
    <t>BRASILIA</t>
  </si>
  <si>
    <t>Total BRASILIA</t>
  </si>
  <si>
    <t>NYK</t>
  </si>
  <si>
    <t>NEW YORD</t>
  </si>
  <si>
    <t>Total NEW YORD</t>
  </si>
  <si>
    <t>MGA</t>
  </si>
  <si>
    <t>MANAGUA</t>
  </si>
  <si>
    <t>NICARAGUA</t>
  </si>
  <si>
    <t>Total MANAGUA</t>
  </si>
  <si>
    <t>BHZ</t>
  </si>
  <si>
    <t>BELO HORIZONTE</t>
  </si>
  <si>
    <t>Total BELO HORIZONTE</t>
  </si>
  <si>
    <t>TXL</t>
  </si>
  <si>
    <t>BERLIN</t>
  </si>
  <si>
    <t>Total BERLIN</t>
  </si>
  <si>
    <t>MNL</t>
  </si>
  <si>
    <t>MANILA</t>
  </si>
  <si>
    <t>FILIPINAS</t>
  </si>
  <si>
    <t>Total MANILA</t>
  </si>
  <si>
    <t>DAL</t>
  </si>
  <si>
    <t>NYC</t>
  </si>
  <si>
    <t>Total AVIANCA</t>
  </si>
  <si>
    <t xml:space="preserve">Total TRANS AMERICAN </t>
  </si>
  <si>
    <t>HOU</t>
  </si>
  <si>
    <t>MUC</t>
  </si>
  <si>
    <t>MUNICH</t>
  </si>
  <si>
    <t>Total MUNICH</t>
  </si>
  <si>
    <t>DUB</t>
  </si>
  <si>
    <t>DUBLIN</t>
  </si>
  <si>
    <t>IRLANDA</t>
  </si>
  <si>
    <t>Total FLEYTAS MONICA LILIANA</t>
  </si>
  <si>
    <t>Total DUBLIN</t>
  </si>
  <si>
    <t>DEL</t>
  </si>
  <si>
    <t>DELHI</t>
  </si>
  <si>
    <t>Total DELHI</t>
  </si>
  <si>
    <t>BRC</t>
  </si>
  <si>
    <t>BUE</t>
  </si>
  <si>
    <t>PUF</t>
  </si>
  <si>
    <t>PAU FR</t>
  </si>
  <si>
    <t>Total PAU FR</t>
  </si>
  <si>
    <t>BMW</t>
  </si>
  <si>
    <t>BORDJ MOKHTAR</t>
  </si>
  <si>
    <t>ARGELIA</t>
  </si>
  <si>
    <t>Total BORDJ MOKHTAR</t>
  </si>
  <si>
    <t>SIN</t>
  </si>
  <si>
    <t>SINGAPUR</t>
  </si>
  <si>
    <t>Total SINGAPUR</t>
  </si>
  <si>
    <t>RIO</t>
  </si>
  <si>
    <t>ICN</t>
  </si>
  <si>
    <t>INCHON</t>
  </si>
  <si>
    <t>COREA REPUBLICANA</t>
  </si>
  <si>
    <t>Total INCHON</t>
  </si>
  <si>
    <t>AGT</t>
  </si>
  <si>
    <t>CIUDAD DEL ESTE</t>
  </si>
  <si>
    <t>Total CIUDAD DEL ESTE</t>
  </si>
  <si>
    <t>ARN</t>
  </si>
  <si>
    <t>ESTOCOLMO</t>
  </si>
  <si>
    <t>Total ESTOCOLMO</t>
  </si>
  <si>
    <t>RBA</t>
  </si>
  <si>
    <t>RABAT</t>
  </si>
  <si>
    <t>MARRUECOS</t>
  </si>
  <si>
    <t>Total RABAT</t>
  </si>
  <si>
    <t>VCE</t>
  </si>
  <si>
    <t>VENICE.I.T</t>
  </si>
  <si>
    <t>Total VENICE.I.T</t>
  </si>
  <si>
    <t>OST</t>
  </si>
  <si>
    <t>OOSTENDE BRUJAS</t>
  </si>
  <si>
    <t>Total OOSTENDE BRUJAS</t>
  </si>
  <si>
    <t>BOM</t>
  </si>
  <si>
    <t>BOMBAY</t>
  </si>
  <si>
    <t>Total BOMBAY</t>
  </si>
  <si>
    <t>MEL</t>
  </si>
  <si>
    <t>MELBOURNE</t>
  </si>
  <si>
    <t>Total MELBOURNE</t>
  </si>
  <si>
    <t>OPO</t>
  </si>
  <si>
    <t>OPORTO</t>
  </si>
  <si>
    <t>PORTUGAL</t>
  </si>
  <si>
    <t>Total OPORTO</t>
  </si>
  <si>
    <t>GVA</t>
  </si>
  <si>
    <t>GINEBRA</t>
  </si>
  <si>
    <t>Total GINEBRA</t>
  </si>
  <si>
    <t>OTP</t>
  </si>
  <si>
    <t>BUCAREST</t>
  </si>
  <si>
    <t>RUMANIA</t>
  </si>
  <si>
    <t>Total BUCAREST</t>
  </si>
  <si>
    <t>SEA</t>
  </si>
  <si>
    <t>SEATTLE</t>
  </si>
  <si>
    <t>Total SEATTLE</t>
  </si>
  <si>
    <t>LIS</t>
  </si>
  <si>
    <t>LISBOA</t>
  </si>
  <si>
    <t>Total LISBOA</t>
  </si>
  <si>
    <t>BEL</t>
  </si>
  <si>
    <t>BELEM</t>
  </si>
  <si>
    <t>Total BELEM</t>
  </si>
  <si>
    <t>CCS</t>
  </si>
  <si>
    <t>CARACAS</t>
  </si>
  <si>
    <t>VENEZUELA</t>
  </si>
  <si>
    <t>Total CARACAS</t>
  </si>
  <si>
    <t>CHI</t>
  </si>
  <si>
    <t>CHICAGO</t>
  </si>
  <si>
    <t>Total CHICAGO</t>
  </si>
  <si>
    <t>SAL</t>
  </si>
  <si>
    <t>SAN SALVADOR</t>
  </si>
  <si>
    <t>EL SALVADOR</t>
  </si>
  <si>
    <t>Total SAN SALVADOR</t>
  </si>
  <si>
    <t>CUB</t>
  </si>
  <si>
    <t>Total CUBA</t>
  </si>
  <si>
    <t>FLN</t>
  </si>
  <si>
    <t>FLORIANOPOLIS</t>
  </si>
  <si>
    <t>Total FLORIANOPOLIS</t>
  </si>
  <si>
    <t>NUE</t>
  </si>
  <si>
    <t>NUREMBERG</t>
  </si>
  <si>
    <t>Total NUREMBERG</t>
  </si>
  <si>
    <t>WAS</t>
  </si>
  <si>
    <t>WASHINGTON</t>
  </si>
  <si>
    <t>Total WASHINGTON</t>
  </si>
  <si>
    <t>SHA</t>
  </si>
  <si>
    <t>SHANGHAI</t>
  </si>
  <si>
    <t>CHINA</t>
  </si>
  <si>
    <t>Total SHANGHAI</t>
  </si>
  <si>
    <t>BSL</t>
  </si>
  <si>
    <t>BASILEA</t>
  </si>
  <si>
    <t>Total BASILEA</t>
  </si>
  <si>
    <t>ATH</t>
  </si>
  <si>
    <t>ATENAS</t>
  </si>
  <si>
    <t>GRECIA</t>
  </si>
  <si>
    <t>Total ATENAS</t>
  </si>
  <si>
    <t>ESB</t>
  </si>
  <si>
    <t>ANKARA</t>
  </si>
  <si>
    <t>Total ANKARA</t>
  </si>
  <si>
    <t>SFO</t>
  </si>
  <si>
    <t>SAN FRANCISCO</t>
  </si>
  <si>
    <t>Total SAN FRANCISCO</t>
  </si>
  <si>
    <t>TYO</t>
  </si>
  <si>
    <t>TOKYO</t>
  </si>
  <si>
    <t>JAPON</t>
  </si>
  <si>
    <t>Total TOKYO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</si>
</sst>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3" fontId="3" fillId="0" borderId="6" xfId="0" applyNumberFormat="1" applyFont="1" applyFill="1" applyBorder="1"/>
    <xf numFmtId="3" fontId="3" fillId="0" borderId="9" xfId="0" applyNumberFormat="1" applyFont="1" applyFill="1" applyBorder="1"/>
    <xf numFmtId="3" fontId="3" fillId="0" borderId="12" xfId="0" applyNumberFormat="1" applyFont="1" applyFill="1" applyBorder="1"/>
    <xf numFmtId="3" fontId="2" fillId="0" borderId="1" xfId="0" applyNumberFormat="1" applyFont="1" applyFill="1" applyBorder="1"/>
    <xf numFmtId="3" fontId="3" fillId="0" borderId="4" xfId="0" applyNumberFormat="1" applyFont="1" applyFill="1" applyBorder="1"/>
    <xf numFmtId="3" fontId="3" fillId="0" borderId="7" xfId="0" applyNumberFormat="1" applyFont="1" applyFill="1" applyBorder="1"/>
    <xf numFmtId="3" fontId="3" fillId="0" borderId="10" xfId="0" applyNumberFormat="1" applyFont="1" applyFill="1" applyBorder="1"/>
    <xf numFmtId="3" fontId="2" fillId="0" borderId="1" xfId="0" applyNumberFormat="1" applyFont="1" applyFill="1" applyBorder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24" xfId="0" applyBorder="1"/>
    <xf numFmtId="0" fontId="8" fillId="0" borderId="24" xfId="0" applyFont="1" applyBorder="1"/>
    <xf numFmtId="164" fontId="0" fillId="0" borderId="24" xfId="2" applyNumberFormat="1" applyFont="1" applyBorder="1"/>
    <xf numFmtId="43" fontId="0" fillId="0" borderId="24" xfId="2" applyFont="1" applyBorder="1"/>
    <xf numFmtId="0" fontId="8" fillId="4" borderId="24" xfId="0" applyFont="1" applyFill="1" applyBorder="1"/>
    <xf numFmtId="164" fontId="8" fillId="4" borderId="24" xfId="2" applyNumberFormat="1" applyFont="1" applyFill="1" applyBorder="1"/>
  </cellXfs>
  <cellStyles count="3">
    <cellStyle name="Millares" xfId="2" builtinId="3"/>
    <cellStyle name="Millare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layout/>
      <c:overlay val="0"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38"/>
        </c:manualLayout>
      </c:layout>
      <c:lineChart>
        <c:grouping val="standard"/>
        <c:varyColors val="0"/>
        <c:ser>
          <c:idx val="3"/>
          <c:order val="0"/>
          <c:tx>
            <c:strRef>
              <c:f>Importación!$B$3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[3]HISTORICO!$B$5:$B$16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Importación!$B$4:$B$15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Importación!$C$3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[3]HISTORICO!$B$5:$B$16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Importación!$C$4:$C$15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Importación!$D$3</c:f>
              <c:strCache>
                <c:ptCount val="1"/>
                <c:pt idx="0">
                  <c:v>2016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Importación!$D$4:$D$15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7992.2229969999989</c:v>
                </c:pt>
                <c:pt idx="3">
                  <c:v>7732.3394899999985</c:v>
                </c:pt>
                <c:pt idx="4">
                  <c:v>7845.5321320000021</c:v>
                </c:pt>
                <c:pt idx="5">
                  <c:v>7528.7911279999989</c:v>
                </c:pt>
                <c:pt idx="6">
                  <c:v>7784.2631679999986</c:v>
                </c:pt>
                <c:pt idx="7">
                  <c:v>8149.931071</c:v>
                </c:pt>
                <c:pt idx="8">
                  <c:v>8170.6140359999981</c:v>
                </c:pt>
                <c:pt idx="9">
                  <c:v>9289.4672550000014</c:v>
                </c:pt>
                <c:pt idx="10">
                  <c:v>8882.494537999999</c:v>
                </c:pt>
                <c:pt idx="11">
                  <c:v>8415.1979379999993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Importación!$E$3</c:f>
              <c:strCache>
                <c:ptCount val="1"/>
                <c:pt idx="0">
                  <c:v>2017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  <c:bubble3D val="0"/>
          </c:dPt>
          <c:val>
            <c:numRef>
              <c:f>Importación!$E$4:$E$15</c:f>
              <c:numCache>
                <c:formatCode>#,##0</c:formatCode>
                <c:ptCount val="12"/>
                <c:pt idx="0">
                  <c:v>7560.1688759999979</c:v>
                </c:pt>
                <c:pt idx="1">
                  <c:v>7288.7178669999994</c:v>
                </c:pt>
                <c:pt idx="2">
                  <c:v>8218.2198800000006</c:v>
                </c:pt>
                <c:pt idx="3">
                  <c:v>7859.3304239999989</c:v>
                </c:pt>
                <c:pt idx="4">
                  <c:v>8717.3265800000027</c:v>
                </c:pt>
                <c:pt idx="5">
                  <c:v>8953.0105519999961</c:v>
                </c:pt>
                <c:pt idx="6">
                  <c:v>9694.9873189999962</c:v>
                </c:pt>
                <c:pt idx="7">
                  <c:v>10031.315034000005</c:v>
                </c:pt>
                <c:pt idx="8">
                  <c:v>9506.6294170000019</c:v>
                </c:pt>
                <c:pt idx="9">
                  <c:v>11085.043061</c:v>
                </c:pt>
                <c:pt idx="10">
                  <c:v>11324.497502</c:v>
                </c:pt>
                <c:pt idx="11">
                  <c:v>10782.277474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Importación!$F$3</c:f>
              <c:strCache>
                <c:ptCount val="1"/>
                <c:pt idx="0">
                  <c:v>2018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Importación!$F$4:$F$15</c:f>
              <c:numCache>
                <c:formatCode>#,##0</c:formatCode>
                <c:ptCount val="12"/>
                <c:pt idx="0">
                  <c:v>9061.7237900000055</c:v>
                </c:pt>
                <c:pt idx="1">
                  <c:v>8829.6322040000032</c:v>
                </c:pt>
                <c:pt idx="2">
                  <c:v>10027.862553000004</c:v>
                </c:pt>
                <c:pt idx="3">
                  <c:v>10133.262429000002</c:v>
                </c:pt>
                <c:pt idx="4">
                  <c:v>9887.967881999999</c:v>
                </c:pt>
                <c:pt idx="5">
                  <c:v>8264.2893610000028</c:v>
                </c:pt>
                <c:pt idx="6">
                  <c:v>8636.2872739999984</c:v>
                </c:pt>
                <c:pt idx="7">
                  <c:v>8798.6313930000015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734880"/>
        <c:axId val="598735272"/>
      </c:lineChart>
      <c:catAx>
        <c:axId val="59873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s-ES"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598735272"/>
        <c:crosses val="autoZero"/>
        <c:auto val="1"/>
        <c:lblAlgn val="ctr"/>
        <c:lblOffset val="100"/>
        <c:noMultiLvlLbl val="0"/>
      </c:catAx>
      <c:valAx>
        <c:axId val="598735272"/>
        <c:scaling>
          <c:orientation val="minMax"/>
          <c:max val="12000"/>
          <c:min val="4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s-ES"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s-ES"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598734880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cap="rnd">
          <a:noFill/>
          <a:beve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lang="es-ES"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noFill/>
    </a:ln>
    <a:effectLst>
      <a:outerShdw blurRad="50800" dist="38100" dir="5400000" algn="t" rotWithShape="0">
        <a:prstClr val="black">
          <a:alpha val="40000"/>
        </a:prstClr>
      </a:outerShdw>
      <a:softEdge rad="38100"/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Evolución de la carga total de Exportación</a:t>
            </a:r>
          </a:p>
        </c:rich>
      </c:tx>
      <c:layout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199759405074359"/>
          <c:y val="0.15825064008388198"/>
          <c:w val="0.83633573928258964"/>
          <c:h val="0.60250295391026443"/>
        </c:manualLayout>
      </c:layout>
      <c:lineChart>
        <c:grouping val="standard"/>
        <c:varyColors val="0"/>
        <c:ser>
          <c:idx val="0"/>
          <c:order val="0"/>
          <c:tx>
            <c:strRef>
              <c:f>Exportación!$B$3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>
                <a:solidFill>
                  <a:schemeClr val="accent1"/>
                </a:solidFill>
                <a:prstDash val="sysDot"/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Exportación!$B$4:$B$15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Exportación!$C$3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Exportación!$C$4:$C$15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Exportación!$D$3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Exportación!$D$4:$D$15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6214.4009999999998</c:v>
                </c:pt>
                <c:pt idx="3">
                  <c:v>6841.6620000000003</c:v>
                </c:pt>
                <c:pt idx="4">
                  <c:v>6978.84</c:v>
                </c:pt>
                <c:pt idx="5">
                  <c:v>5816.16</c:v>
                </c:pt>
                <c:pt idx="6">
                  <c:v>7047.576</c:v>
                </c:pt>
                <c:pt idx="7">
                  <c:v>6976.6163499999993</c:v>
                </c:pt>
                <c:pt idx="8">
                  <c:v>7491.1727150000015</c:v>
                </c:pt>
                <c:pt idx="9">
                  <c:v>13227.331694999999</c:v>
                </c:pt>
                <c:pt idx="10">
                  <c:v>13324.875820999998</c:v>
                </c:pt>
                <c:pt idx="11">
                  <c:v>10004.616272999996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Exportación!$E$3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Exportación!$E$4:$E$15</c:f>
              <c:numCache>
                <c:formatCode>#,##0</c:formatCode>
                <c:ptCount val="12"/>
                <c:pt idx="0">
                  <c:v>6869.2938200000008</c:v>
                </c:pt>
                <c:pt idx="1">
                  <c:v>7397.9992499999998</c:v>
                </c:pt>
                <c:pt idx="2">
                  <c:v>8507.6260199999997</c:v>
                </c:pt>
                <c:pt idx="3">
                  <c:v>7094.7024190000002</c:v>
                </c:pt>
                <c:pt idx="4">
                  <c:v>7456.6276410000009</c:v>
                </c:pt>
                <c:pt idx="5">
                  <c:v>6683.2576499999996</c:v>
                </c:pt>
                <c:pt idx="6">
                  <c:v>7003.1070449999997</c:v>
                </c:pt>
                <c:pt idx="7">
                  <c:v>6813.1688999999997</c:v>
                </c:pt>
                <c:pt idx="8">
                  <c:v>8860.5881300000001</c:v>
                </c:pt>
                <c:pt idx="9">
                  <c:v>14225.144839999999</c:v>
                </c:pt>
                <c:pt idx="10">
                  <c:v>11488.40869</c:v>
                </c:pt>
                <c:pt idx="11">
                  <c:v>12655.709638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Exportación!$F$3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Exportación!$F$4:$F$15</c:f>
              <c:numCache>
                <c:formatCode>#,##0</c:formatCode>
                <c:ptCount val="12"/>
                <c:pt idx="0">
                  <c:v>9567.7252600000029</c:v>
                </c:pt>
                <c:pt idx="1">
                  <c:v>8819.1105200000002</c:v>
                </c:pt>
                <c:pt idx="2">
                  <c:v>11362.670049999999</c:v>
                </c:pt>
                <c:pt idx="3">
                  <c:v>10032.541614999998</c:v>
                </c:pt>
                <c:pt idx="4">
                  <c:v>8167.5173699999996</c:v>
                </c:pt>
                <c:pt idx="5">
                  <c:v>7078.5055550000016</c:v>
                </c:pt>
                <c:pt idx="6">
                  <c:v>7685.7179950000009</c:v>
                </c:pt>
                <c:pt idx="7">
                  <c:v>7164.8829960000012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349328"/>
        <c:axId val="598736056"/>
      </c:lineChart>
      <c:catAx>
        <c:axId val="46234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598736056"/>
        <c:crosses val="autoZero"/>
        <c:auto val="1"/>
        <c:lblAlgn val="ctr"/>
        <c:lblOffset val="100"/>
        <c:noMultiLvlLbl val="0"/>
      </c:catAx>
      <c:valAx>
        <c:axId val="598736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46234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Carga Perecedera</a:t>
            </a:r>
          </a:p>
        </c:rich>
      </c:tx>
      <c:layout>
        <c:manualLayout>
          <c:xMode val="edge"/>
          <c:yMode val="edge"/>
          <c:x val="0.3977241502731288"/>
          <c:y val="5.1601572760488108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8.3305628466452161E-2"/>
          <c:y val="0.17936099614219106"/>
          <c:w val="0.87751858357998203"/>
          <c:h val="0.55937299906476601"/>
        </c:manualLayout>
      </c:layout>
      <c:lineChart>
        <c:grouping val="standard"/>
        <c:varyColors val="0"/>
        <c:ser>
          <c:idx val="0"/>
          <c:order val="0"/>
          <c:tx>
            <c:strRef>
              <c:f>Perecedero!$A$4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Perecedero!$A$6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Perecedero!$A$8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15875">
                <a:solidFill>
                  <a:schemeClr val="accent3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Perecedero!$C$9:$N$9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  <c:pt idx="2">
                  <c:v>2252</c:v>
                </c:pt>
                <c:pt idx="3">
                  <c:v>2542</c:v>
                </c:pt>
                <c:pt idx="4">
                  <c:v>3223</c:v>
                </c:pt>
                <c:pt idx="5">
                  <c:v>3115</c:v>
                </c:pt>
                <c:pt idx="6">
                  <c:v>3644</c:v>
                </c:pt>
                <c:pt idx="7">
                  <c:v>3882</c:v>
                </c:pt>
                <c:pt idx="8">
                  <c:v>4147</c:v>
                </c:pt>
                <c:pt idx="9">
                  <c:v>9701</c:v>
                </c:pt>
                <c:pt idx="10">
                  <c:v>9959</c:v>
                </c:pt>
                <c:pt idx="11">
                  <c:v>6614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Perecedero!$A$10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12700">
                <a:solidFill>
                  <a:schemeClr val="accent4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Perecedero!$C$11:$N$11</c:f>
              <c:numCache>
                <c:formatCode>#,##0</c:formatCode>
                <c:ptCount val="12"/>
                <c:pt idx="0">
                  <c:v>4193</c:v>
                </c:pt>
                <c:pt idx="1">
                  <c:v>3543</c:v>
                </c:pt>
                <c:pt idx="2">
                  <c:v>3406</c:v>
                </c:pt>
                <c:pt idx="3">
                  <c:v>2825</c:v>
                </c:pt>
                <c:pt idx="4">
                  <c:v>3360</c:v>
                </c:pt>
                <c:pt idx="5">
                  <c:v>2967</c:v>
                </c:pt>
                <c:pt idx="6">
                  <c:v>3680</c:v>
                </c:pt>
                <c:pt idx="7">
                  <c:v>3445</c:v>
                </c:pt>
                <c:pt idx="8">
                  <c:v>5321</c:v>
                </c:pt>
                <c:pt idx="9">
                  <c:v>10781</c:v>
                </c:pt>
                <c:pt idx="10">
                  <c:v>7863</c:v>
                </c:pt>
                <c:pt idx="11">
                  <c:v>8555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Perecedero!$A$12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Perecedero!$C$13:$N$13</c:f>
              <c:numCache>
                <c:formatCode>#,##0</c:formatCode>
                <c:ptCount val="12"/>
                <c:pt idx="0">
                  <c:v>5656</c:v>
                </c:pt>
                <c:pt idx="1">
                  <c:v>4969</c:v>
                </c:pt>
                <c:pt idx="2">
                  <c:v>5516</c:v>
                </c:pt>
                <c:pt idx="3">
                  <c:v>4007</c:v>
                </c:pt>
                <c:pt idx="4">
                  <c:v>3094</c:v>
                </c:pt>
                <c:pt idx="5">
                  <c:v>3561</c:v>
                </c:pt>
                <c:pt idx="6">
                  <c:v>3810</c:v>
                </c:pt>
                <c:pt idx="7">
                  <c:v>3496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473528"/>
        <c:axId val="457473920"/>
      </c:lineChart>
      <c:catAx>
        <c:axId val="457473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57473920"/>
        <c:crosses val="autoZero"/>
        <c:auto val="1"/>
        <c:lblAlgn val="ctr"/>
        <c:lblOffset val="100"/>
        <c:noMultiLvlLbl val="0"/>
      </c:catAx>
      <c:valAx>
        <c:axId val="45747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57473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134862746569798"/>
          <c:y val="0.86682205296821424"/>
          <c:w val="0.45278155455618219"/>
          <c:h val="8.764714753723786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s-E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19048</xdr:rowOff>
    </xdr:from>
    <xdr:to>
      <xdr:col>6</xdr:col>
      <xdr:colOff>686209</xdr:colOff>
      <xdr:row>35</xdr:row>
      <xdr:rowOff>71693</xdr:rowOff>
    </xdr:to>
    <xdr:graphicFrame macro="">
      <xdr:nvGraphicFramePr>
        <xdr:cNvPr id="21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17</xdr:row>
      <xdr:rowOff>14286</xdr:rowOff>
    </xdr:from>
    <xdr:to>
      <xdr:col>6</xdr:col>
      <xdr:colOff>742949</xdr:colOff>
      <xdr:row>37</xdr:row>
      <xdr:rowOff>152400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195511</xdr:colOff>
      <xdr:row>14</xdr:row>
      <xdr:rowOff>117308</xdr:rowOff>
    </xdr:from>
    <xdr:to>
      <xdr:col>13</xdr:col>
      <xdr:colOff>441157</xdr:colOff>
      <xdr:row>36</xdr:row>
      <xdr:rowOff>110289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Ranking%20L&#237;neas%20a&#233;reas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Ranking%20L&#237;neas%20a&#233;reas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JURCA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ón"/>
      <sheetName val="Exportación"/>
      <sheetName val="Mensual 2018"/>
      <sheetName val="Tabla de Impo"/>
      <sheetName val="T. Dinamica Impo"/>
      <sheetName val="Tabla de Expo"/>
      <sheetName val="T. Dinamica Expo"/>
    </sheetNames>
    <sheetDataSet>
      <sheetData sheetId="0" refreshError="1"/>
      <sheetData sheetId="1" refreshError="1"/>
      <sheetData sheetId="2">
        <row r="6">
          <cell r="C6">
            <v>9061723.7900000047</v>
          </cell>
        </row>
        <row r="18">
          <cell r="H18">
            <v>9061.7237900000055</v>
          </cell>
        </row>
        <row r="19">
          <cell r="H19">
            <v>8829.6322040000032</v>
          </cell>
        </row>
        <row r="20">
          <cell r="H20">
            <v>10027.862553000004</v>
          </cell>
        </row>
        <row r="21">
          <cell r="H21">
            <v>10133.262429000002</v>
          </cell>
        </row>
        <row r="22">
          <cell r="H22">
            <v>9887.967881999999</v>
          </cell>
        </row>
        <row r="23">
          <cell r="H23">
            <v>8264.2893610000028</v>
          </cell>
        </row>
        <row r="24">
          <cell r="H24">
            <v>8636.2872739999984</v>
          </cell>
        </row>
        <row r="25">
          <cell r="H25">
            <v>8798.6313930000015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4">
          <cell r="H34">
            <v>9567.7252600000029</v>
          </cell>
        </row>
        <row r="35">
          <cell r="H35">
            <v>8819.1105200000002</v>
          </cell>
        </row>
        <row r="36">
          <cell r="H36">
            <v>11362.670049999999</v>
          </cell>
        </row>
        <row r="37">
          <cell r="H37">
            <v>10032.541614999998</v>
          </cell>
        </row>
        <row r="38">
          <cell r="H38">
            <v>8167.5173699999996</v>
          </cell>
        </row>
        <row r="39">
          <cell r="H39">
            <v>7078.5055550000016</v>
          </cell>
        </row>
        <row r="40">
          <cell r="H40">
            <v>7685.7179950000009</v>
          </cell>
        </row>
        <row r="41">
          <cell r="H41">
            <v>7164.8829960000012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ón"/>
      <sheetName val="Exportación"/>
      <sheetName val="Mensual 2017"/>
      <sheetName val="Tabla de Impo"/>
      <sheetName val="T. Dinamica Impo"/>
      <sheetName val="Tabla de Expo"/>
      <sheetName val="T. Dinamica Expo"/>
    </sheetNames>
    <sheetDataSet>
      <sheetData sheetId="0"/>
      <sheetData sheetId="1"/>
      <sheetData sheetId="2">
        <row r="29">
          <cell r="H29">
            <v>10782.277474</v>
          </cell>
        </row>
        <row r="45">
          <cell r="H45">
            <v>12655.709638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44"/>
  <sheetViews>
    <sheetView showGridLines="0" zoomScaleNormal="100" workbookViewId="0">
      <selection activeCell="F11" sqref="F11"/>
    </sheetView>
  </sheetViews>
  <sheetFormatPr baseColWidth="10" defaultRowHeight="15" x14ac:dyDescent="0.25"/>
  <cols>
    <col min="1" max="5" width="11.42578125" style="1"/>
    <col min="6" max="6" width="11.42578125" style="1" customWidth="1"/>
    <col min="7" max="16384" width="11.42578125" style="1"/>
  </cols>
  <sheetData>
    <row r="1" spans="1:7" ht="15" customHeight="1" x14ac:dyDescent="0.25">
      <c r="A1" s="62" t="s">
        <v>0</v>
      </c>
      <c r="B1" s="63"/>
      <c r="C1" s="63"/>
      <c r="D1" s="63"/>
      <c r="E1" s="63"/>
      <c r="F1" s="64"/>
      <c r="G1" s="47"/>
    </row>
    <row r="2" spans="1:7" ht="15.75" customHeight="1" thickBot="1" x14ac:dyDescent="0.3">
      <c r="A2" s="65"/>
      <c r="B2" s="66"/>
      <c r="C2" s="66"/>
      <c r="D2" s="66"/>
      <c r="E2" s="66"/>
      <c r="F2" s="67"/>
      <c r="G2" s="47"/>
    </row>
    <row r="3" spans="1:7" ht="15.75" thickBot="1" x14ac:dyDescent="0.3">
      <c r="A3" s="18" t="s">
        <v>1</v>
      </c>
      <c r="B3" s="18">
        <v>2014</v>
      </c>
      <c r="C3" s="36">
        <v>2015</v>
      </c>
      <c r="D3" s="36">
        <v>2016</v>
      </c>
      <c r="E3" s="36">
        <v>2017</v>
      </c>
      <c r="F3" s="36">
        <v>2018</v>
      </c>
    </row>
    <row r="4" spans="1:7" x14ac:dyDescent="0.25">
      <c r="A4" s="2" t="s">
        <v>2</v>
      </c>
      <c r="B4" s="3">
        <v>7963.2024060000022</v>
      </c>
      <c r="C4" s="5">
        <v>6745.607415999998</v>
      </c>
      <c r="D4" s="5">
        <v>7193.0392490000004</v>
      </c>
      <c r="E4" s="54">
        <v>7560.1688759999979</v>
      </c>
      <c r="F4" s="5">
        <f>+'[1]Mensual 2018'!$H$18</f>
        <v>9061.7237900000055</v>
      </c>
    </row>
    <row r="5" spans="1:7" x14ac:dyDescent="0.25">
      <c r="A5" s="6" t="s">
        <v>3</v>
      </c>
      <c r="B5" s="7">
        <v>7288.1125329999977</v>
      </c>
      <c r="C5" s="9">
        <v>7194.268930000002</v>
      </c>
      <c r="D5" s="9">
        <v>7625.1935760000015</v>
      </c>
      <c r="E5" s="55">
        <v>7288.7178669999994</v>
      </c>
      <c r="F5" s="9">
        <f>+'[1]Mensual 2018'!$H$19</f>
        <v>8829.6322040000032</v>
      </c>
    </row>
    <row r="6" spans="1:7" x14ac:dyDescent="0.25">
      <c r="A6" s="6" t="s">
        <v>4</v>
      </c>
      <c r="B6" s="7">
        <v>8449.3381510000017</v>
      </c>
      <c r="C6" s="9">
        <v>7983.2903799999995</v>
      </c>
      <c r="D6" s="9">
        <v>7992.2229969999989</v>
      </c>
      <c r="E6" s="55">
        <v>8218.2198800000006</v>
      </c>
      <c r="F6" s="9">
        <f>+'[1]Mensual 2018'!$H$20</f>
        <v>10027.862553000004</v>
      </c>
    </row>
    <row r="7" spans="1:7" x14ac:dyDescent="0.25">
      <c r="A7" s="6" t="s">
        <v>5</v>
      </c>
      <c r="B7" s="7">
        <v>7595.8919760000017</v>
      </c>
      <c r="C7" s="9">
        <v>7831.1818720000028</v>
      </c>
      <c r="D7" s="9">
        <v>7732.3394899999985</v>
      </c>
      <c r="E7" s="55">
        <v>7859.3304239999989</v>
      </c>
      <c r="F7" s="9">
        <f>+'[1]Mensual 2018'!$H$21</f>
        <v>10133.262429000002</v>
      </c>
    </row>
    <row r="8" spans="1:7" x14ac:dyDescent="0.25">
      <c r="A8" s="6" t="s">
        <v>6</v>
      </c>
      <c r="B8" s="7">
        <v>7699.6750590000001</v>
      </c>
      <c r="C8" s="9">
        <v>7817.0511850000021</v>
      </c>
      <c r="D8" s="9">
        <v>7845.5321320000021</v>
      </c>
      <c r="E8" s="55">
        <v>8717.3265800000027</v>
      </c>
      <c r="F8" s="9">
        <f>+'[1]Mensual 2018'!$H$22</f>
        <v>9887.967881999999</v>
      </c>
    </row>
    <row r="9" spans="1:7" x14ac:dyDescent="0.25">
      <c r="A9" s="6" t="s">
        <v>7</v>
      </c>
      <c r="B9" s="7">
        <v>7916.0292480000062</v>
      </c>
      <c r="C9" s="9">
        <v>8447.9169839999995</v>
      </c>
      <c r="D9" s="9">
        <v>7528.7911279999989</v>
      </c>
      <c r="E9" s="55">
        <v>8953.0105519999961</v>
      </c>
      <c r="F9" s="9">
        <f>+'[1]Mensual 2018'!$H$23</f>
        <v>8264.2893610000028</v>
      </c>
    </row>
    <row r="10" spans="1:7" x14ac:dyDescent="0.25">
      <c r="A10" s="6" t="s">
        <v>8</v>
      </c>
      <c r="B10" s="7">
        <v>7517.750094</v>
      </c>
      <c r="C10" s="9">
        <v>8419.9218949999977</v>
      </c>
      <c r="D10" s="9">
        <v>7784.2631679999986</v>
      </c>
      <c r="E10" s="55">
        <v>9694.9873189999962</v>
      </c>
      <c r="F10" s="9">
        <f>+'[1]Mensual 2018'!$H$24</f>
        <v>8636.2872739999984</v>
      </c>
    </row>
    <row r="11" spans="1:7" x14ac:dyDescent="0.25">
      <c r="A11" s="6" t="s">
        <v>9</v>
      </c>
      <c r="B11" s="7">
        <v>7235.9991309999987</v>
      </c>
      <c r="C11" s="9">
        <v>8306.1385839999966</v>
      </c>
      <c r="D11" s="9">
        <v>8149.931071</v>
      </c>
      <c r="E11" s="55">
        <v>10031.315034000005</v>
      </c>
      <c r="F11" s="9">
        <f>+'[1]Mensual 2018'!$H$25</f>
        <v>8798.6313930000015</v>
      </c>
    </row>
    <row r="12" spans="1:7" x14ac:dyDescent="0.25">
      <c r="A12" s="6" t="s">
        <v>10</v>
      </c>
      <c r="B12" s="7">
        <v>6667.5364459999983</v>
      </c>
      <c r="C12" s="9">
        <v>8579.5189530000025</v>
      </c>
      <c r="D12" s="9">
        <v>8170.6140359999981</v>
      </c>
      <c r="E12" s="55">
        <v>9506.6294170000019</v>
      </c>
      <c r="F12" s="9">
        <f>+'[1]Mensual 2018'!$H$26</f>
        <v>0</v>
      </c>
    </row>
    <row r="13" spans="1:7" x14ac:dyDescent="0.25">
      <c r="A13" s="6" t="s">
        <v>11</v>
      </c>
      <c r="B13" s="7">
        <v>7759.0642659999994</v>
      </c>
      <c r="C13" s="9">
        <v>8607.8811860000023</v>
      </c>
      <c r="D13" s="9">
        <v>9289.4672550000014</v>
      </c>
      <c r="E13" s="55">
        <v>11085.043061</v>
      </c>
      <c r="F13" s="9">
        <f>+'[1]Mensual 2018'!$H$27</f>
        <v>0</v>
      </c>
    </row>
    <row r="14" spans="1:7" x14ac:dyDescent="0.25">
      <c r="A14" s="6" t="s">
        <v>12</v>
      </c>
      <c r="B14" s="7">
        <v>8537.316093999998</v>
      </c>
      <c r="C14" s="9">
        <v>8546.5800989999989</v>
      </c>
      <c r="D14" s="9">
        <v>8882.494537999999</v>
      </c>
      <c r="E14" s="55">
        <v>11324.497502</v>
      </c>
      <c r="F14" s="9">
        <f>+'[1]Mensual 2018'!$H$28</f>
        <v>0</v>
      </c>
    </row>
    <row r="15" spans="1:7" ht="15.75" thickBot="1" x14ac:dyDescent="0.3">
      <c r="A15" s="10" t="s">
        <v>13</v>
      </c>
      <c r="B15" s="11">
        <v>7539.5638730000019</v>
      </c>
      <c r="C15" s="13">
        <v>8082.9775910000008</v>
      </c>
      <c r="D15" s="13">
        <v>8415.1979379999993</v>
      </c>
      <c r="E15" s="56">
        <f>+'[2]Mensual 2017'!$H$29</f>
        <v>10782.277474</v>
      </c>
      <c r="F15" s="13">
        <f>+'[1]Mensual 2018'!$H$29</f>
        <v>0</v>
      </c>
    </row>
    <row r="16" spans="1:7" ht="15.75" thickBot="1" x14ac:dyDescent="0.3">
      <c r="A16" s="14" t="s">
        <v>14</v>
      </c>
      <c r="B16" s="15">
        <v>92169.479277000006</v>
      </c>
      <c r="C16" s="15">
        <v>96562.33507500001</v>
      </c>
      <c r="D16" s="15">
        <v>96609.086577999988</v>
      </c>
      <c r="E16" s="57">
        <v>100239.246512</v>
      </c>
      <c r="F16" s="15">
        <f t="shared" ref="F16" si="0">SUM(F4:F15)</f>
        <v>73639.656886000012</v>
      </c>
    </row>
    <row r="17" spans="1:6" x14ac:dyDescent="0.25">
      <c r="A17" s="16"/>
      <c r="B17" s="17"/>
      <c r="C17" s="17"/>
      <c r="D17" s="17"/>
      <c r="E17" s="17"/>
      <c r="F17" s="17"/>
    </row>
    <row r="18" spans="1:6" x14ac:dyDescent="0.25">
      <c r="A18" s="16"/>
      <c r="B18" s="17"/>
      <c r="C18" s="17"/>
      <c r="D18" s="17"/>
      <c r="E18" s="17"/>
      <c r="F18" s="17"/>
    </row>
    <row r="19" spans="1:6" x14ac:dyDescent="0.25">
      <c r="A19" s="16"/>
      <c r="B19" s="17"/>
      <c r="C19" s="17"/>
      <c r="D19" s="17"/>
      <c r="E19" s="17"/>
      <c r="F19" s="17"/>
    </row>
    <row r="20" spans="1:6" x14ac:dyDescent="0.25">
      <c r="A20" s="16"/>
      <c r="B20" s="17"/>
      <c r="C20" s="17"/>
      <c r="D20" s="17"/>
      <c r="E20" s="17"/>
      <c r="F20" s="17"/>
    </row>
    <row r="21" spans="1:6" x14ac:dyDescent="0.25">
      <c r="A21" s="16"/>
      <c r="B21" s="17"/>
      <c r="C21" s="17"/>
      <c r="D21" s="17"/>
      <c r="E21" s="17"/>
      <c r="F21" s="17"/>
    </row>
    <row r="22" spans="1:6" x14ac:dyDescent="0.25">
      <c r="A22" s="16"/>
      <c r="B22" s="17"/>
      <c r="C22" s="17"/>
      <c r="D22" s="17"/>
      <c r="E22" s="17"/>
      <c r="F22" s="17"/>
    </row>
    <row r="23" spans="1:6" x14ac:dyDescent="0.25">
      <c r="A23" s="16"/>
      <c r="B23" s="17"/>
      <c r="C23" s="17"/>
      <c r="D23" s="17"/>
      <c r="E23" s="17"/>
      <c r="F23" s="17"/>
    </row>
    <row r="24" spans="1:6" x14ac:dyDescent="0.25">
      <c r="A24" s="16"/>
      <c r="B24" s="17"/>
      <c r="C24" s="17"/>
      <c r="D24" s="17"/>
      <c r="E24" s="17"/>
      <c r="F24" s="17"/>
    </row>
    <row r="25" spans="1:6" x14ac:dyDescent="0.25">
      <c r="A25" s="16"/>
      <c r="B25" s="17"/>
      <c r="C25" s="17"/>
      <c r="D25" s="17"/>
      <c r="E25" s="17"/>
      <c r="F25" s="17"/>
    </row>
    <row r="26" spans="1:6" x14ac:dyDescent="0.25">
      <c r="A26" s="16"/>
      <c r="B26" s="17"/>
      <c r="C26" s="17"/>
      <c r="D26" s="17"/>
      <c r="E26" s="17"/>
      <c r="F26" s="17"/>
    </row>
    <row r="27" spans="1:6" x14ac:dyDescent="0.25">
      <c r="A27" s="16"/>
      <c r="B27" s="17"/>
      <c r="C27" s="17"/>
      <c r="D27" s="17"/>
      <c r="E27" s="17"/>
      <c r="F27" s="17"/>
    </row>
    <row r="28" spans="1:6" x14ac:dyDescent="0.25">
      <c r="A28" s="16"/>
      <c r="B28" s="17"/>
      <c r="C28" s="17"/>
      <c r="D28" s="17"/>
      <c r="E28" s="17"/>
      <c r="F28" s="17"/>
    </row>
    <row r="29" spans="1:6" x14ac:dyDescent="0.25">
      <c r="A29" s="16"/>
      <c r="B29" s="17"/>
      <c r="C29" s="17"/>
      <c r="D29" s="17"/>
      <c r="E29" s="17"/>
      <c r="F29" s="17"/>
    </row>
    <row r="30" spans="1:6" x14ac:dyDescent="0.25">
      <c r="A30" s="16"/>
      <c r="B30" s="17"/>
      <c r="C30" s="17"/>
      <c r="D30" s="17"/>
      <c r="E30" s="17"/>
      <c r="F30" s="17"/>
    </row>
    <row r="31" spans="1:6" x14ac:dyDescent="0.25">
      <c r="A31" s="16"/>
      <c r="B31" s="17"/>
      <c r="C31" s="17"/>
      <c r="D31" s="17"/>
      <c r="E31" s="17"/>
      <c r="F31" s="17"/>
    </row>
    <row r="32" spans="1:6" x14ac:dyDescent="0.25">
      <c r="A32" s="16"/>
      <c r="B32" s="17"/>
      <c r="C32" s="17"/>
      <c r="D32" s="17"/>
      <c r="E32" s="17"/>
      <c r="F32" s="17"/>
    </row>
    <row r="33" spans="1:6" x14ac:dyDescent="0.25">
      <c r="A33" s="16"/>
      <c r="B33" s="17"/>
      <c r="C33" s="17"/>
      <c r="D33" s="17"/>
      <c r="E33" s="17"/>
      <c r="F33" s="17"/>
    </row>
    <row r="34" spans="1:6" x14ac:dyDescent="0.25">
      <c r="A34" s="16"/>
      <c r="B34" s="17"/>
      <c r="C34" s="17"/>
      <c r="D34" s="17"/>
      <c r="E34" s="17"/>
      <c r="F34" s="17"/>
    </row>
    <row r="35" spans="1:6" x14ac:dyDescent="0.25">
      <c r="A35" s="16"/>
      <c r="B35" s="17"/>
      <c r="C35" s="17"/>
      <c r="D35" s="17"/>
      <c r="E35" s="17"/>
      <c r="F35" s="17"/>
    </row>
    <row r="36" spans="1:6" x14ac:dyDescent="0.25">
      <c r="A36" s="16"/>
      <c r="B36" s="17"/>
      <c r="C36" s="17"/>
      <c r="D36" s="17"/>
      <c r="E36" s="17"/>
      <c r="F36" s="17"/>
    </row>
    <row r="37" spans="1:6" x14ac:dyDescent="0.25">
      <c r="A37" s="16"/>
      <c r="B37" s="17"/>
      <c r="C37" s="17"/>
      <c r="D37" s="17"/>
      <c r="E37" s="17"/>
      <c r="F37" s="17"/>
    </row>
    <row r="38" spans="1:6" x14ac:dyDescent="0.25">
      <c r="A38" s="16"/>
      <c r="B38" s="17"/>
      <c r="C38" s="17"/>
      <c r="D38" s="17"/>
      <c r="E38" s="17"/>
      <c r="F38" s="17"/>
    </row>
    <row r="39" spans="1:6" x14ac:dyDescent="0.25">
      <c r="A39" s="16"/>
      <c r="B39" s="17"/>
      <c r="C39" s="17"/>
      <c r="D39" s="17"/>
      <c r="E39" s="17"/>
      <c r="F39" s="17"/>
    </row>
    <row r="40" spans="1:6" x14ac:dyDescent="0.25">
      <c r="A40" s="16"/>
      <c r="B40" s="17"/>
      <c r="C40" s="17"/>
      <c r="D40" s="17"/>
      <c r="E40" s="17"/>
      <c r="F40" s="17"/>
    </row>
    <row r="41" spans="1:6" x14ac:dyDescent="0.25">
      <c r="A41" s="16"/>
      <c r="B41" s="17"/>
      <c r="C41" s="17"/>
      <c r="D41" s="17"/>
      <c r="E41" s="17"/>
      <c r="F41" s="17"/>
    </row>
    <row r="44" spans="1:6" x14ac:dyDescent="0.25">
      <c r="E44" s="19"/>
      <c r="F44" s="19"/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6"/>
  <sheetViews>
    <sheetView showGridLines="0" workbookViewId="0">
      <selection activeCell="F11" sqref="F11"/>
    </sheetView>
  </sheetViews>
  <sheetFormatPr baseColWidth="10" defaultRowHeight="15" x14ac:dyDescent="0.25"/>
  <sheetData>
    <row r="1" spans="1:6" x14ac:dyDescent="0.25">
      <c r="A1" s="68" t="s">
        <v>15</v>
      </c>
      <c r="B1" s="69"/>
      <c r="C1" s="69"/>
      <c r="D1" s="69"/>
      <c r="E1" s="69"/>
      <c r="F1" s="70"/>
    </row>
    <row r="2" spans="1:6" ht="15.75" thickBot="1" x14ac:dyDescent="0.3">
      <c r="A2" s="71"/>
      <c r="B2" s="72"/>
      <c r="C2" s="72"/>
      <c r="D2" s="72"/>
      <c r="E2" s="72"/>
      <c r="F2" s="73"/>
    </row>
    <row r="3" spans="1:6" ht="15.75" thickBot="1" x14ac:dyDescent="0.3">
      <c r="A3" s="18" t="s">
        <v>1</v>
      </c>
      <c r="B3" s="18">
        <v>2014</v>
      </c>
      <c r="C3" s="18">
        <v>2015</v>
      </c>
      <c r="D3" s="18">
        <v>2016</v>
      </c>
      <c r="E3" s="18">
        <v>2017</v>
      </c>
      <c r="F3" s="18">
        <v>2018</v>
      </c>
    </row>
    <row r="4" spans="1:6" x14ac:dyDescent="0.25">
      <c r="A4" s="2" t="s">
        <v>2</v>
      </c>
      <c r="B4" s="4">
        <v>8288.7860000000001</v>
      </c>
      <c r="C4" s="3">
        <v>6642.9040000000005</v>
      </c>
      <c r="D4" s="5">
        <v>7040.8869999999997</v>
      </c>
      <c r="E4" s="5">
        <v>6869.2938200000008</v>
      </c>
      <c r="F4" s="58">
        <f>+'[1]Mensual 2018'!$H$34</f>
        <v>9567.7252600000029</v>
      </c>
    </row>
    <row r="5" spans="1:6" x14ac:dyDescent="0.25">
      <c r="A5" s="6" t="s">
        <v>3</v>
      </c>
      <c r="B5" s="8">
        <v>7659.8739999999998</v>
      </c>
      <c r="C5" s="7">
        <v>5379.1859999999997</v>
      </c>
      <c r="D5" s="9">
        <v>6878.8770000000004</v>
      </c>
      <c r="E5" s="9">
        <v>7397.9992499999998</v>
      </c>
      <c r="F5" s="59">
        <f>+'[1]Mensual 2018'!$H$35</f>
        <v>8819.1105200000002</v>
      </c>
    </row>
    <row r="6" spans="1:6" x14ac:dyDescent="0.25">
      <c r="A6" s="6" t="s">
        <v>4</v>
      </c>
      <c r="B6" s="8">
        <v>9932.1749999999993</v>
      </c>
      <c r="C6" s="7">
        <v>6367.8119999999999</v>
      </c>
      <c r="D6" s="9">
        <v>6214.4009999999998</v>
      </c>
      <c r="E6" s="9">
        <v>8507.6260199999997</v>
      </c>
      <c r="F6" s="59">
        <f>+'[1]Mensual 2018'!$H$36</f>
        <v>11362.670049999999</v>
      </c>
    </row>
    <row r="7" spans="1:6" x14ac:dyDescent="0.25">
      <c r="A7" s="6" t="s">
        <v>5</v>
      </c>
      <c r="B7" s="8">
        <v>8849.9680000000008</v>
      </c>
      <c r="C7" s="7">
        <v>6491.451</v>
      </c>
      <c r="D7" s="9">
        <v>6841.6620000000003</v>
      </c>
      <c r="E7" s="9">
        <v>7094.7024190000002</v>
      </c>
      <c r="F7" s="59">
        <f>+'[1]Mensual 2018'!$H$37</f>
        <v>10032.541614999998</v>
      </c>
    </row>
    <row r="8" spans="1:6" x14ac:dyDescent="0.25">
      <c r="A8" s="6" t="s">
        <v>6</v>
      </c>
      <c r="B8" s="8">
        <v>8986.9920000000002</v>
      </c>
      <c r="C8" s="7">
        <v>6530.18</v>
      </c>
      <c r="D8" s="9">
        <v>6978.84</v>
      </c>
      <c r="E8" s="9">
        <v>7456.6276410000009</v>
      </c>
      <c r="F8" s="59">
        <f>+'[1]Mensual 2018'!$H$38</f>
        <v>8167.5173699999996</v>
      </c>
    </row>
    <row r="9" spans="1:6" x14ac:dyDescent="0.25">
      <c r="A9" s="6" t="s">
        <v>7</v>
      </c>
      <c r="B9" s="8">
        <v>7579.357</v>
      </c>
      <c r="C9" s="7">
        <v>6977.39</v>
      </c>
      <c r="D9" s="9">
        <v>5816.16</v>
      </c>
      <c r="E9" s="9">
        <v>6683.2576499999996</v>
      </c>
      <c r="F9" s="59">
        <f>+'[1]Mensual 2018'!$H$39</f>
        <v>7078.5055550000016</v>
      </c>
    </row>
    <row r="10" spans="1:6" x14ac:dyDescent="0.25">
      <c r="A10" s="6" t="s">
        <v>8</v>
      </c>
      <c r="B10" s="8">
        <v>6863.1610000000001</v>
      </c>
      <c r="C10" s="7">
        <v>5191.2790000000005</v>
      </c>
      <c r="D10" s="9">
        <v>7047.576</v>
      </c>
      <c r="E10" s="9">
        <v>7003.1070449999997</v>
      </c>
      <c r="F10" s="59">
        <f>+'[1]Mensual 2018'!$H$40</f>
        <v>7685.7179950000009</v>
      </c>
    </row>
    <row r="11" spans="1:6" x14ac:dyDescent="0.25">
      <c r="A11" s="6" t="s">
        <v>9</v>
      </c>
      <c r="B11" s="8">
        <v>7527.482</v>
      </c>
      <c r="C11" s="7">
        <v>7298.8320000000003</v>
      </c>
      <c r="D11" s="9">
        <v>6976.6163499999993</v>
      </c>
      <c r="E11" s="9">
        <v>6813.1688999999997</v>
      </c>
      <c r="F11" s="59">
        <f>+'[1]Mensual 2018'!$H$41</f>
        <v>7164.8829960000012</v>
      </c>
    </row>
    <row r="12" spans="1:6" x14ac:dyDescent="0.25">
      <c r="A12" s="6" t="s">
        <v>10</v>
      </c>
      <c r="B12" s="8">
        <v>6918.4960000000001</v>
      </c>
      <c r="C12" s="7">
        <v>7810.5190000000002</v>
      </c>
      <c r="D12" s="9">
        <v>7491.1727150000015</v>
      </c>
      <c r="E12" s="9">
        <v>8860.5881300000001</v>
      </c>
      <c r="F12" s="59">
        <f>+'[1]Mensual 2018'!$H$42</f>
        <v>0</v>
      </c>
    </row>
    <row r="13" spans="1:6" x14ac:dyDescent="0.25">
      <c r="A13" s="6" t="s">
        <v>11</v>
      </c>
      <c r="B13" s="8">
        <v>14679.982</v>
      </c>
      <c r="C13" s="7">
        <v>11515.627</v>
      </c>
      <c r="D13" s="9">
        <v>13227.331694999999</v>
      </c>
      <c r="E13" s="9">
        <v>14225.144839999999</v>
      </c>
      <c r="F13" s="59">
        <f>+'[1]Mensual 2018'!$H$43</f>
        <v>0</v>
      </c>
    </row>
    <row r="14" spans="1:6" x14ac:dyDescent="0.25">
      <c r="A14" s="6" t="s">
        <v>12</v>
      </c>
      <c r="B14" s="8">
        <v>13635.172</v>
      </c>
      <c r="C14" s="7">
        <v>13883.74</v>
      </c>
      <c r="D14" s="9">
        <v>13324.875820999998</v>
      </c>
      <c r="E14" s="9">
        <v>11488.40869</v>
      </c>
      <c r="F14" s="59">
        <f>+'[1]Mensual 2018'!$H$44</f>
        <v>0</v>
      </c>
    </row>
    <row r="15" spans="1:6" ht="15.75" thickBot="1" x14ac:dyDescent="0.3">
      <c r="A15" s="10" t="s">
        <v>13</v>
      </c>
      <c r="B15" s="12">
        <v>10781.224</v>
      </c>
      <c r="C15" s="11">
        <v>10612.565000000001</v>
      </c>
      <c r="D15" s="13">
        <v>10004.616272999996</v>
      </c>
      <c r="E15" s="13">
        <f>+'[2]Mensual 2017'!$H$45</f>
        <v>12655.709638</v>
      </c>
      <c r="F15" s="60">
        <f>+'[1]Mensual 2018'!$H$45</f>
        <v>0</v>
      </c>
    </row>
    <row r="16" spans="1:6" ht="15.75" thickBot="1" x14ac:dyDescent="0.3">
      <c r="A16" s="14" t="s">
        <v>14</v>
      </c>
      <c r="B16" s="15">
        <v>111702.66900000001</v>
      </c>
      <c r="C16" s="15">
        <v>94701.485000000015</v>
      </c>
      <c r="D16" s="15">
        <v>97843.015853999983</v>
      </c>
      <c r="E16" s="15">
        <v>92399.924404999983</v>
      </c>
      <c r="F16" s="61">
        <f>SUM(F4:F15)</f>
        <v>69878.671361000015</v>
      </c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3"/>
  <sheetViews>
    <sheetView showGridLines="0" zoomScale="95" zoomScaleNormal="95" workbookViewId="0">
      <selection activeCell="J14" sqref="J14"/>
    </sheetView>
  </sheetViews>
  <sheetFormatPr baseColWidth="10" defaultRowHeight="15" x14ac:dyDescent="0.25"/>
  <cols>
    <col min="1" max="1" width="11.42578125" style="1"/>
    <col min="2" max="2" width="12.42578125" style="1" bestFit="1" customWidth="1"/>
    <col min="3" max="3" width="9.42578125" style="1" customWidth="1"/>
    <col min="4" max="14" width="8.7109375" style="1" customWidth="1"/>
    <col min="15" max="16384" width="11.42578125" style="1"/>
  </cols>
  <sheetData>
    <row r="1" spans="1:14" ht="15.75" thickBot="1" x14ac:dyDescent="0.3"/>
    <row r="2" spans="1:14" ht="15.75" thickBot="1" x14ac:dyDescent="0.3">
      <c r="A2" s="83" t="s">
        <v>16</v>
      </c>
      <c r="B2" s="83" t="s">
        <v>17</v>
      </c>
      <c r="C2" s="74" t="s">
        <v>18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</row>
    <row r="3" spans="1:14" ht="16.5" thickBot="1" x14ac:dyDescent="0.35">
      <c r="A3" s="84"/>
      <c r="B3" s="84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4" ht="15.75" x14ac:dyDescent="0.3">
      <c r="A4" s="77">
        <v>2014</v>
      </c>
      <c r="B4" s="27" t="s">
        <v>19</v>
      </c>
      <c r="C4" s="28">
        <v>4084</v>
      </c>
      <c r="D4" s="29">
        <v>4440</v>
      </c>
      <c r="E4" s="29">
        <v>6704</v>
      </c>
      <c r="F4" s="29">
        <v>5990</v>
      </c>
      <c r="G4" s="29">
        <v>4786</v>
      </c>
      <c r="H4" s="29">
        <v>3819</v>
      </c>
      <c r="I4" s="29">
        <v>3606</v>
      </c>
      <c r="J4" s="29">
        <v>3749.1030000000001</v>
      </c>
      <c r="K4" s="29">
        <v>3189.56</v>
      </c>
      <c r="L4" s="29">
        <v>3828.828</v>
      </c>
      <c r="M4" s="29">
        <v>3644.3440000000001</v>
      </c>
      <c r="N4" s="30">
        <v>3690.5279999999998</v>
      </c>
    </row>
    <row r="5" spans="1:14" ht="16.5" thickBot="1" x14ac:dyDescent="0.35">
      <c r="A5" s="78"/>
      <c r="B5" s="31" t="s">
        <v>20</v>
      </c>
      <c r="C5" s="32">
        <v>4205</v>
      </c>
      <c r="D5" s="33">
        <v>3220</v>
      </c>
      <c r="E5" s="33">
        <v>3228</v>
      </c>
      <c r="F5" s="33">
        <v>2860</v>
      </c>
      <c r="G5" s="33">
        <v>4201</v>
      </c>
      <c r="H5" s="33">
        <v>3760</v>
      </c>
      <c r="I5" s="33">
        <v>3257</v>
      </c>
      <c r="J5" s="33">
        <v>3778.3789999999999</v>
      </c>
      <c r="K5" s="33">
        <v>3728.9360000000001</v>
      </c>
      <c r="L5" s="33">
        <v>10853.548000000001</v>
      </c>
      <c r="M5" s="33">
        <v>9991</v>
      </c>
      <c r="N5" s="34">
        <v>7090.6959999999999</v>
      </c>
    </row>
    <row r="6" spans="1:14" ht="15.75" x14ac:dyDescent="0.3">
      <c r="A6" s="77">
        <v>2015</v>
      </c>
      <c r="B6" s="23" t="s">
        <v>19</v>
      </c>
      <c r="C6" s="24">
        <v>3496.127</v>
      </c>
      <c r="D6" s="25">
        <v>3091.002</v>
      </c>
      <c r="E6" s="25">
        <v>3890</v>
      </c>
      <c r="F6" s="25">
        <v>4628</v>
      </c>
      <c r="G6" s="25">
        <v>3492</v>
      </c>
      <c r="H6" s="25">
        <v>3329</v>
      </c>
      <c r="I6" s="25">
        <v>3138</v>
      </c>
      <c r="J6" s="25">
        <v>3363</v>
      </c>
      <c r="K6" s="25">
        <v>3399</v>
      </c>
      <c r="L6" s="25">
        <v>3520</v>
      </c>
      <c r="M6" s="25">
        <v>3263</v>
      </c>
      <c r="N6" s="26">
        <v>3232</v>
      </c>
    </row>
    <row r="7" spans="1:14" ht="16.5" thickBot="1" x14ac:dyDescent="0.35">
      <c r="A7" s="78"/>
      <c r="B7" s="23" t="s">
        <v>20</v>
      </c>
      <c r="C7" s="24">
        <v>3146.777</v>
      </c>
      <c r="D7" s="25">
        <v>2288.1840000000002</v>
      </c>
      <c r="E7" s="25">
        <v>2478</v>
      </c>
      <c r="F7" s="25">
        <v>1863</v>
      </c>
      <c r="G7" s="25">
        <v>3038</v>
      </c>
      <c r="H7" s="25">
        <v>3648</v>
      </c>
      <c r="I7" s="25">
        <v>2054</v>
      </c>
      <c r="J7" s="25">
        <v>3935</v>
      </c>
      <c r="K7" s="25">
        <v>4412</v>
      </c>
      <c r="L7" s="25">
        <v>7995</v>
      </c>
      <c r="M7" s="25">
        <v>10620</v>
      </c>
      <c r="N7" s="26">
        <v>7381</v>
      </c>
    </row>
    <row r="8" spans="1:14" ht="15.75" x14ac:dyDescent="0.3">
      <c r="A8" s="77">
        <v>2016</v>
      </c>
      <c r="B8" s="27" t="s">
        <v>19</v>
      </c>
      <c r="C8" s="28">
        <v>2802</v>
      </c>
      <c r="D8" s="29">
        <v>3015</v>
      </c>
      <c r="E8" s="29">
        <v>3962</v>
      </c>
      <c r="F8" s="29">
        <v>4299</v>
      </c>
      <c r="G8" s="29">
        <v>3756</v>
      </c>
      <c r="H8" s="29">
        <v>2701</v>
      </c>
      <c r="I8" s="29">
        <v>3404</v>
      </c>
      <c r="J8" s="29">
        <v>3094</v>
      </c>
      <c r="K8" s="29">
        <v>3344</v>
      </c>
      <c r="L8" s="29">
        <v>3526</v>
      </c>
      <c r="M8" s="29">
        <v>3366</v>
      </c>
      <c r="N8" s="30">
        <v>3390</v>
      </c>
    </row>
    <row r="9" spans="1:14" ht="16.5" thickBot="1" x14ac:dyDescent="0.35">
      <c r="A9" s="78"/>
      <c r="B9" s="31" t="s">
        <v>20</v>
      </c>
      <c r="C9" s="32">
        <v>4239</v>
      </c>
      <c r="D9" s="33">
        <v>3864</v>
      </c>
      <c r="E9" s="33">
        <v>2252</v>
      </c>
      <c r="F9" s="33">
        <v>2542</v>
      </c>
      <c r="G9" s="33">
        <v>3223</v>
      </c>
      <c r="H9" s="33">
        <v>3115</v>
      </c>
      <c r="I9" s="33">
        <v>3644</v>
      </c>
      <c r="J9" s="33">
        <v>3882</v>
      </c>
      <c r="K9" s="33">
        <v>4147</v>
      </c>
      <c r="L9" s="33">
        <v>9701</v>
      </c>
      <c r="M9" s="33">
        <v>9959</v>
      </c>
      <c r="N9" s="34">
        <v>6614</v>
      </c>
    </row>
    <row r="10" spans="1:14" ht="15.75" x14ac:dyDescent="0.3">
      <c r="A10" s="81">
        <v>2017</v>
      </c>
      <c r="B10" s="37" t="s">
        <v>19</v>
      </c>
      <c r="C10" s="38">
        <v>2676</v>
      </c>
      <c r="D10" s="39">
        <v>3855</v>
      </c>
      <c r="E10" s="39">
        <v>5101</v>
      </c>
      <c r="F10" s="39">
        <v>4269</v>
      </c>
      <c r="G10" s="39">
        <v>4096</v>
      </c>
      <c r="H10" s="39">
        <v>3716</v>
      </c>
      <c r="I10" s="39">
        <v>3323</v>
      </c>
      <c r="J10" s="39">
        <v>3368</v>
      </c>
      <c r="K10" s="39">
        <v>3539</v>
      </c>
      <c r="L10" s="39">
        <v>3444</v>
      </c>
      <c r="M10" s="39">
        <v>3625</v>
      </c>
      <c r="N10" s="40">
        <v>4100</v>
      </c>
    </row>
    <row r="11" spans="1:14" ht="16.5" thickBot="1" x14ac:dyDescent="0.35">
      <c r="A11" s="82"/>
      <c r="B11" s="41" t="s">
        <v>20</v>
      </c>
      <c r="C11" s="42">
        <v>4193</v>
      </c>
      <c r="D11" s="43">
        <v>3543</v>
      </c>
      <c r="E11" s="43">
        <v>3406</v>
      </c>
      <c r="F11" s="43">
        <v>2825</v>
      </c>
      <c r="G11" s="43">
        <v>3360</v>
      </c>
      <c r="H11" s="43">
        <v>2967</v>
      </c>
      <c r="I11" s="43">
        <v>3680</v>
      </c>
      <c r="J11" s="43">
        <v>3445</v>
      </c>
      <c r="K11" s="43">
        <v>5321</v>
      </c>
      <c r="L11" s="43">
        <v>10781</v>
      </c>
      <c r="M11" s="43">
        <v>7863</v>
      </c>
      <c r="N11" s="44">
        <v>8555</v>
      </c>
    </row>
    <row r="12" spans="1:14" ht="15.75" x14ac:dyDescent="0.3">
      <c r="A12" s="79">
        <v>2018</v>
      </c>
      <c r="B12" s="45" t="s">
        <v>19</v>
      </c>
      <c r="C12" s="48">
        <v>3911</v>
      </c>
      <c r="D12" s="49">
        <v>3849</v>
      </c>
      <c r="E12" s="49">
        <v>5846</v>
      </c>
      <c r="F12" s="49">
        <v>6025</v>
      </c>
      <c r="G12" s="49">
        <v>5073</v>
      </c>
      <c r="H12" s="49">
        <v>3518</v>
      </c>
      <c r="I12" s="49">
        <v>3876</v>
      </c>
      <c r="J12" s="49">
        <v>3670</v>
      </c>
      <c r="K12" s="49"/>
      <c r="L12" s="49"/>
      <c r="M12" s="49"/>
      <c r="N12" s="50"/>
    </row>
    <row r="13" spans="1:14" ht="16.5" thickBot="1" x14ac:dyDescent="0.35">
      <c r="A13" s="80"/>
      <c r="B13" s="46" t="s">
        <v>20</v>
      </c>
      <c r="C13" s="51">
        <v>5656</v>
      </c>
      <c r="D13" s="52">
        <v>4969</v>
      </c>
      <c r="E13" s="52">
        <v>5516</v>
      </c>
      <c r="F13" s="52">
        <v>4007</v>
      </c>
      <c r="G13" s="52">
        <v>3094</v>
      </c>
      <c r="H13" s="52">
        <v>3561</v>
      </c>
      <c r="I13" s="52">
        <v>3810</v>
      </c>
      <c r="J13" s="52">
        <v>3496</v>
      </c>
      <c r="K13" s="52"/>
      <c r="L13" s="52"/>
      <c r="M13" s="52"/>
      <c r="N13" s="53"/>
    </row>
    <row r="14" spans="1:14" x14ac:dyDescent="0.25">
      <c r="J14" s="19"/>
    </row>
    <row r="33" spans="13:13" x14ac:dyDescent="0.25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25"/>
  <sheetViews>
    <sheetView tabSelected="1" topLeftCell="A168" workbookViewId="0">
      <selection activeCell="C186" sqref="C186"/>
    </sheetView>
  </sheetViews>
  <sheetFormatPr baseColWidth="10" defaultRowHeight="15" outlineLevelRow="2" x14ac:dyDescent="0.25"/>
  <cols>
    <col min="2" max="2" width="24.42578125" bestFit="1" customWidth="1"/>
    <col min="3" max="3" width="24" bestFit="1" customWidth="1"/>
    <col min="4" max="4" width="55.42578125" bestFit="1" customWidth="1"/>
    <col min="5" max="5" width="13" bestFit="1" customWidth="1"/>
    <col min="6" max="6" width="14.5703125" bestFit="1" customWidth="1"/>
    <col min="7" max="7" width="11" bestFit="1" customWidth="1"/>
    <col min="8" max="8" width="5" bestFit="1" customWidth="1"/>
  </cols>
  <sheetData>
    <row r="1" spans="1:7" s="86" customFormat="1" x14ac:dyDescent="0.25">
      <c r="A1" s="85" t="s">
        <v>133</v>
      </c>
      <c r="B1" s="85" t="s">
        <v>118</v>
      </c>
      <c r="C1" s="85" t="s">
        <v>134</v>
      </c>
      <c r="D1" s="85" t="s">
        <v>135</v>
      </c>
      <c r="E1" s="85" t="s">
        <v>119</v>
      </c>
      <c r="F1" s="85" t="s">
        <v>120</v>
      </c>
      <c r="G1" s="85" t="s">
        <v>136</v>
      </c>
    </row>
    <row r="2" spans="1:7" outlineLevel="2" x14ac:dyDescent="0.25">
      <c r="A2" s="87" t="s">
        <v>100</v>
      </c>
      <c r="B2" s="87" t="s">
        <v>21</v>
      </c>
      <c r="C2" s="87" t="s">
        <v>22</v>
      </c>
      <c r="D2" s="87" t="s">
        <v>137</v>
      </c>
      <c r="E2" s="87">
        <v>39744</v>
      </c>
      <c r="F2" s="87">
        <v>727872.10000000009</v>
      </c>
      <c r="G2" s="87">
        <v>381</v>
      </c>
    </row>
    <row r="3" spans="1:7" outlineLevel="2" collapsed="1" x14ac:dyDescent="0.25">
      <c r="A3" s="87" t="s">
        <v>100</v>
      </c>
      <c r="B3" s="87" t="s">
        <v>21</v>
      </c>
      <c r="C3" s="87" t="s">
        <v>22</v>
      </c>
      <c r="D3" s="87" t="s">
        <v>218</v>
      </c>
      <c r="E3" s="87">
        <v>23243</v>
      </c>
      <c r="F3" s="87">
        <v>408160.20000000007</v>
      </c>
      <c r="G3" s="87">
        <v>274</v>
      </c>
    </row>
    <row r="4" spans="1:7" outlineLevel="2" x14ac:dyDescent="0.25">
      <c r="A4" s="87" t="s">
        <v>100</v>
      </c>
      <c r="B4" s="87" t="s">
        <v>21</v>
      </c>
      <c r="C4" s="87" t="s">
        <v>22</v>
      </c>
      <c r="D4" s="87" t="s">
        <v>138</v>
      </c>
      <c r="E4" s="87">
        <v>7448</v>
      </c>
      <c r="F4" s="87">
        <v>186416.4</v>
      </c>
      <c r="G4" s="87">
        <v>131</v>
      </c>
    </row>
    <row r="5" spans="1:7" outlineLevel="2" collapsed="1" x14ac:dyDescent="0.25">
      <c r="A5" s="87" t="s">
        <v>100</v>
      </c>
      <c r="B5" s="87" t="s">
        <v>21</v>
      </c>
      <c r="C5" s="87" t="s">
        <v>22</v>
      </c>
      <c r="D5" s="87" t="s">
        <v>237</v>
      </c>
      <c r="E5" s="87">
        <v>481</v>
      </c>
      <c r="F5" s="87">
        <v>97265.7</v>
      </c>
      <c r="G5" s="87">
        <v>39</v>
      </c>
    </row>
    <row r="6" spans="1:7" outlineLevel="2" x14ac:dyDescent="0.25">
      <c r="A6" s="87" t="s">
        <v>100</v>
      </c>
      <c r="B6" s="87" t="s">
        <v>21</v>
      </c>
      <c r="C6" s="87" t="s">
        <v>22</v>
      </c>
      <c r="D6" s="87" t="s">
        <v>139</v>
      </c>
      <c r="E6" s="87">
        <v>2708</v>
      </c>
      <c r="F6" s="87">
        <v>52974</v>
      </c>
      <c r="G6" s="87">
        <v>7</v>
      </c>
    </row>
    <row r="7" spans="1:7" outlineLevel="2" x14ac:dyDescent="0.25">
      <c r="A7" s="87" t="s">
        <v>100</v>
      </c>
      <c r="B7" s="87" t="s">
        <v>21</v>
      </c>
      <c r="C7" s="87" t="s">
        <v>22</v>
      </c>
      <c r="D7" s="87" t="s">
        <v>238</v>
      </c>
      <c r="E7" s="87">
        <v>359</v>
      </c>
      <c r="F7" s="87">
        <v>15838.7</v>
      </c>
      <c r="G7" s="87">
        <v>13</v>
      </c>
    </row>
    <row r="8" spans="1:7" outlineLevel="2" x14ac:dyDescent="0.25">
      <c r="A8" s="87" t="s">
        <v>100</v>
      </c>
      <c r="B8" s="87" t="s">
        <v>21</v>
      </c>
      <c r="C8" s="87" t="s">
        <v>22</v>
      </c>
      <c r="D8" s="87" t="s">
        <v>240</v>
      </c>
      <c r="E8" s="87">
        <v>513</v>
      </c>
      <c r="F8" s="87">
        <v>13280.7</v>
      </c>
      <c r="G8" s="87">
        <v>5</v>
      </c>
    </row>
    <row r="9" spans="1:7" outlineLevel="2" collapsed="1" x14ac:dyDescent="0.25">
      <c r="A9" s="87" t="s">
        <v>100</v>
      </c>
      <c r="B9" s="87" t="s">
        <v>21</v>
      </c>
      <c r="C9" s="87" t="s">
        <v>22</v>
      </c>
      <c r="D9" s="87" t="s">
        <v>141</v>
      </c>
      <c r="E9" s="87">
        <v>21</v>
      </c>
      <c r="F9" s="87">
        <v>12420</v>
      </c>
      <c r="G9" s="87">
        <v>7</v>
      </c>
    </row>
    <row r="10" spans="1:7" outlineLevel="2" x14ac:dyDescent="0.25">
      <c r="A10" s="87" t="s">
        <v>100</v>
      </c>
      <c r="B10" s="87" t="s">
        <v>21</v>
      </c>
      <c r="C10" s="87" t="s">
        <v>22</v>
      </c>
      <c r="D10" s="87" t="s">
        <v>245</v>
      </c>
      <c r="E10" s="87">
        <v>445</v>
      </c>
      <c r="F10" s="87">
        <v>12263</v>
      </c>
      <c r="G10" s="87">
        <v>10</v>
      </c>
    </row>
    <row r="11" spans="1:7" outlineLevel="2" collapsed="1" x14ac:dyDescent="0.25">
      <c r="A11" s="87" t="s">
        <v>100</v>
      </c>
      <c r="B11" s="87" t="s">
        <v>21</v>
      </c>
      <c r="C11" s="87" t="s">
        <v>22</v>
      </c>
      <c r="D11" s="87" t="s">
        <v>140</v>
      </c>
      <c r="E11" s="87">
        <v>90</v>
      </c>
      <c r="F11" s="87">
        <v>9986.9500000000007</v>
      </c>
      <c r="G11" s="87">
        <v>25</v>
      </c>
    </row>
    <row r="12" spans="1:7" outlineLevel="2" x14ac:dyDescent="0.25">
      <c r="A12" s="87" t="s">
        <v>100</v>
      </c>
      <c r="B12" s="87" t="s">
        <v>21</v>
      </c>
      <c r="C12" s="87" t="s">
        <v>22</v>
      </c>
      <c r="D12" s="87" t="s">
        <v>149</v>
      </c>
      <c r="E12" s="87">
        <v>10</v>
      </c>
      <c r="F12" s="87">
        <v>8570</v>
      </c>
      <c r="G12" s="87">
        <v>1</v>
      </c>
    </row>
    <row r="13" spans="1:7" outlineLevel="2" x14ac:dyDescent="0.25">
      <c r="A13" s="87" t="s">
        <v>100</v>
      </c>
      <c r="B13" s="87" t="s">
        <v>21</v>
      </c>
      <c r="C13" s="87" t="s">
        <v>22</v>
      </c>
      <c r="D13" s="87" t="s">
        <v>146</v>
      </c>
      <c r="E13" s="87">
        <v>7</v>
      </c>
      <c r="F13" s="87">
        <v>4415</v>
      </c>
      <c r="G13" s="87">
        <v>2</v>
      </c>
    </row>
    <row r="14" spans="1:7" outlineLevel="2" x14ac:dyDescent="0.25">
      <c r="A14" s="87" t="s">
        <v>100</v>
      </c>
      <c r="B14" s="87" t="s">
        <v>21</v>
      </c>
      <c r="C14" s="87" t="s">
        <v>22</v>
      </c>
      <c r="D14" s="87" t="s">
        <v>220</v>
      </c>
      <c r="E14" s="87">
        <v>13</v>
      </c>
      <c r="F14" s="87">
        <v>3425.85</v>
      </c>
      <c r="G14" s="87">
        <v>8</v>
      </c>
    </row>
    <row r="15" spans="1:7" outlineLevel="2" x14ac:dyDescent="0.25">
      <c r="A15" s="87" t="s">
        <v>100</v>
      </c>
      <c r="B15" s="87" t="s">
        <v>21</v>
      </c>
      <c r="C15" s="87" t="s">
        <v>22</v>
      </c>
      <c r="D15" s="87" t="s">
        <v>241</v>
      </c>
      <c r="E15" s="87">
        <v>60</v>
      </c>
      <c r="F15" s="87">
        <v>1508</v>
      </c>
      <c r="G15" s="87">
        <v>7</v>
      </c>
    </row>
    <row r="16" spans="1:7" outlineLevel="2" collapsed="1" x14ac:dyDescent="0.25">
      <c r="A16" s="87" t="s">
        <v>100</v>
      </c>
      <c r="B16" s="87" t="s">
        <v>21</v>
      </c>
      <c r="C16" s="87" t="s">
        <v>22</v>
      </c>
      <c r="D16" s="87" t="s">
        <v>219</v>
      </c>
      <c r="E16" s="87">
        <v>86</v>
      </c>
      <c r="F16" s="87">
        <v>737.75</v>
      </c>
      <c r="G16" s="87">
        <v>3</v>
      </c>
    </row>
    <row r="17" spans="1:7" outlineLevel="2" x14ac:dyDescent="0.25">
      <c r="A17" s="87" t="s">
        <v>100</v>
      </c>
      <c r="B17" s="87" t="s">
        <v>21</v>
      </c>
      <c r="C17" s="87" t="s">
        <v>22</v>
      </c>
      <c r="D17" s="87" t="s">
        <v>142</v>
      </c>
      <c r="E17" s="87">
        <v>1</v>
      </c>
      <c r="F17" s="87">
        <v>10</v>
      </c>
      <c r="G17" s="87">
        <v>1</v>
      </c>
    </row>
    <row r="18" spans="1:7" outlineLevel="1" x14ac:dyDescent="0.25">
      <c r="A18" s="87"/>
      <c r="B18" s="88" t="s">
        <v>143</v>
      </c>
      <c r="C18" s="87"/>
      <c r="D18" s="87"/>
      <c r="E18" s="89">
        <f>SUBTOTAL(9,E2:E17)</f>
        <v>75229</v>
      </c>
      <c r="F18" s="90">
        <f>SUBTOTAL(9,F2:F17)</f>
        <v>1555144.35</v>
      </c>
      <c r="G18" s="87">
        <f>SUBTOTAL(9,G2:G17)</f>
        <v>914</v>
      </c>
    </row>
    <row r="19" spans="1:7" outlineLevel="2" x14ac:dyDescent="0.25">
      <c r="A19" s="87" t="s">
        <v>98</v>
      </c>
      <c r="B19" s="87" t="s">
        <v>23</v>
      </c>
      <c r="C19" s="87" t="s">
        <v>24</v>
      </c>
      <c r="D19" s="87" t="s">
        <v>242</v>
      </c>
      <c r="E19" s="89">
        <v>1901</v>
      </c>
      <c r="F19" s="90">
        <v>237696.19999999998</v>
      </c>
      <c r="G19" s="87">
        <v>155</v>
      </c>
    </row>
    <row r="20" spans="1:7" outlineLevel="2" x14ac:dyDescent="0.25">
      <c r="A20" s="87" t="s">
        <v>98</v>
      </c>
      <c r="B20" s="87" t="s">
        <v>23</v>
      </c>
      <c r="C20" s="87" t="s">
        <v>24</v>
      </c>
      <c r="D20" s="87" t="s">
        <v>243</v>
      </c>
      <c r="E20" s="89">
        <v>1851</v>
      </c>
      <c r="F20" s="90">
        <v>124004.05</v>
      </c>
      <c r="G20" s="87">
        <v>33</v>
      </c>
    </row>
    <row r="21" spans="1:7" outlineLevel="2" x14ac:dyDescent="0.25">
      <c r="A21" s="87" t="s">
        <v>98</v>
      </c>
      <c r="B21" s="87" t="s">
        <v>23</v>
      </c>
      <c r="C21" s="87" t="s">
        <v>24</v>
      </c>
      <c r="D21" s="87" t="s">
        <v>246</v>
      </c>
      <c r="E21" s="89">
        <v>49</v>
      </c>
      <c r="F21" s="90">
        <v>45201</v>
      </c>
      <c r="G21" s="87">
        <v>4</v>
      </c>
    </row>
    <row r="22" spans="1:7" outlineLevel="2" collapsed="1" x14ac:dyDescent="0.25">
      <c r="A22" s="87" t="s">
        <v>98</v>
      </c>
      <c r="B22" s="87" t="s">
        <v>23</v>
      </c>
      <c r="C22" s="87" t="s">
        <v>24</v>
      </c>
      <c r="D22" s="87" t="s">
        <v>218</v>
      </c>
      <c r="E22" s="89">
        <v>1971</v>
      </c>
      <c r="F22" s="90">
        <v>43238.100000000006</v>
      </c>
      <c r="G22" s="87">
        <v>54</v>
      </c>
    </row>
    <row r="23" spans="1:7" outlineLevel="2" x14ac:dyDescent="0.25">
      <c r="A23" s="87" t="s">
        <v>98</v>
      </c>
      <c r="B23" s="87" t="s">
        <v>23</v>
      </c>
      <c r="C23" s="87" t="s">
        <v>24</v>
      </c>
      <c r="D23" s="87" t="s">
        <v>150</v>
      </c>
      <c r="E23" s="89">
        <v>200</v>
      </c>
      <c r="F23" s="90">
        <v>4801</v>
      </c>
      <c r="G23" s="87">
        <v>1</v>
      </c>
    </row>
    <row r="24" spans="1:7" outlineLevel="2" collapsed="1" x14ac:dyDescent="0.25">
      <c r="A24" s="87" t="s">
        <v>98</v>
      </c>
      <c r="B24" s="87" t="s">
        <v>23</v>
      </c>
      <c r="C24" s="87" t="s">
        <v>24</v>
      </c>
      <c r="D24" s="87" t="s">
        <v>149</v>
      </c>
      <c r="E24" s="89">
        <v>1</v>
      </c>
      <c r="F24" s="90">
        <v>42</v>
      </c>
      <c r="G24" s="87">
        <v>1</v>
      </c>
    </row>
    <row r="25" spans="1:7" outlineLevel="1" x14ac:dyDescent="0.25">
      <c r="A25" s="87"/>
      <c r="B25" s="88" t="s">
        <v>144</v>
      </c>
      <c r="C25" s="87"/>
      <c r="D25" s="87"/>
      <c r="E25" s="89">
        <f>SUBTOTAL(9,E19:E24)</f>
        <v>5973</v>
      </c>
      <c r="F25" s="90">
        <f>SUBTOTAL(9,F19:F24)</f>
        <v>454982.35</v>
      </c>
      <c r="G25" s="87">
        <f>SUBTOTAL(9,G19:G24)</f>
        <v>248</v>
      </c>
    </row>
    <row r="26" spans="1:7" outlineLevel="2" collapsed="1" x14ac:dyDescent="0.25">
      <c r="A26" s="87" t="s">
        <v>92</v>
      </c>
      <c r="B26" s="87" t="s">
        <v>35</v>
      </c>
      <c r="C26" s="87" t="s">
        <v>36</v>
      </c>
      <c r="D26" s="87" t="s">
        <v>146</v>
      </c>
      <c r="E26" s="89">
        <v>7367</v>
      </c>
      <c r="F26" s="90">
        <v>445687.35</v>
      </c>
      <c r="G26" s="87">
        <v>343</v>
      </c>
    </row>
    <row r="27" spans="1:7" outlineLevel="2" x14ac:dyDescent="0.25">
      <c r="A27" s="87" t="s">
        <v>92</v>
      </c>
      <c r="B27" s="87" t="s">
        <v>35</v>
      </c>
      <c r="C27" s="87" t="s">
        <v>36</v>
      </c>
      <c r="D27" s="87" t="s">
        <v>139</v>
      </c>
      <c r="E27" s="89">
        <v>25</v>
      </c>
      <c r="F27" s="90">
        <v>6263</v>
      </c>
      <c r="G27" s="87">
        <v>3</v>
      </c>
    </row>
    <row r="28" spans="1:7" outlineLevel="2" collapsed="1" x14ac:dyDescent="0.25">
      <c r="A28" s="87" t="s">
        <v>92</v>
      </c>
      <c r="B28" s="87" t="s">
        <v>35</v>
      </c>
      <c r="C28" s="87" t="s">
        <v>36</v>
      </c>
      <c r="D28" s="87" t="s">
        <v>238</v>
      </c>
      <c r="E28" s="89">
        <v>1</v>
      </c>
      <c r="F28" s="90">
        <v>39</v>
      </c>
      <c r="G28" s="87">
        <v>1</v>
      </c>
    </row>
    <row r="29" spans="1:7" outlineLevel="1" x14ac:dyDescent="0.25">
      <c r="A29" s="87"/>
      <c r="B29" s="88" t="s">
        <v>153</v>
      </c>
      <c r="C29" s="87"/>
      <c r="D29" s="87"/>
      <c r="E29" s="89">
        <f>SUBTOTAL(9,E26:E28)</f>
        <v>7393</v>
      </c>
      <c r="F29" s="90">
        <f>SUBTOTAL(9,F26:F28)</f>
        <v>451989.35</v>
      </c>
      <c r="G29" s="87">
        <f>SUBTOTAL(9,G26:G28)</f>
        <v>347</v>
      </c>
    </row>
    <row r="30" spans="1:7" outlineLevel="2" collapsed="1" x14ac:dyDescent="0.25">
      <c r="A30" s="87" t="s">
        <v>113</v>
      </c>
      <c r="B30" s="87" t="s">
        <v>33</v>
      </c>
      <c r="C30" s="87" t="s">
        <v>34</v>
      </c>
      <c r="D30" s="87" t="s">
        <v>138</v>
      </c>
      <c r="E30" s="89">
        <v>7380</v>
      </c>
      <c r="F30" s="90">
        <v>263952.55999999994</v>
      </c>
      <c r="G30" s="87">
        <v>451</v>
      </c>
    </row>
    <row r="31" spans="1:7" outlineLevel="2" x14ac:dyDescent="0.25">
      <c r="A31" s="87" t="s">
        <v>113</v>
      </c>
      <c r="B31" s="87" t="s">
        <v>33</v>
      </c>
      <c r="C31" s="87" t="s">
        <v>34</v>
      </c>
      <c r="D31" s="87" t="s">
        <v>238</v>
      </c>
      <c r="E31" s="89">
        <v>2129</v>
      </c>
      <c r="F31" s="90">
        <v>82403.02</v>
      </c>
      <c r="G31" s="87">
        <v>72</v>
      </c>
    </row>
    <row r="32" spans="1:7" outlineLevel="2" collapsed="1" x14ac:dyDescent="0.25">
      <c r="A32" s="87" t="s">
        <v>113</v>
      </c>
      <c r="B32" s="87" t="s">
        <v>33</v>
      </c>
      <c r="C32" s="87" t="s">
        <v>34</v>
      </c>
      <c r="D32" s="87" t="s">
        <v>220</v>
      </c>
      <c r="E32" s="89">
        <v>699</v>
      </c>
      <c r="F32" s="90">
        <v>34929.050000000003</v>
      </c>
      <c r="G32" s="87">
        <v>167</v>
      </c>
    </row>
    <row r="33" spans="1:7" outlineLevel="2" x14ac:dyDescent="0.25">
      <c r="A33" s="87" t="s">
        <v>113</v>
      </c>
      <c r="B33" s="87" t="s">
        <v>33</v>
      </c>
      <c r="C33" s="87" t="s">
        <v>34</v>
      </c>
      <c r="D33" s="87" t="s">
        <v>218</v>
      </c>
      <c r="E33" s="89">
        <v>1648</v>
      </c>
      <c r="F33" s="90">
        <v>15942.5</v>
      </c>
      <c r="G33" s="87">
        <v>77</v>
      </c>
    </row>
    <row r="34" spans="1:7" outlineLevel="2" x14ac:dyDescent="0.25">
      <c r="A34" s="87" t="s">
        <v>113</v>
      </c>
      <c r="B34" s="87" t="s">
        <v>33</v>
      </c>
      <c r="C34" s="87" t="s">
        <v>34</v>
      </c>
      <c r="D34" s="87" t="s">
        <v>237</v>
      </c>
      <c r="E34" s="89">
        <v>2</v>
      </c>
      <c r="F34" s="90">
        <v>2708</v>
      </c>
      <c r="G34" s="87">
        <v>2</v>
      </c>
    </row>
    <row r="35" spans="1:7" outlineLevel="2" x14ac:dyDescent="0.25">
      <c r="A35" s="87" t="s">
        <v>113</v>
      </c>
      <c r="B35" s="87" t="s">
        <v>33</v>
      </c>
      <c r="C35" s="87" t="s">
        <v>34</v>
      </c>
      <c r="D35" s="87" t="s">
        <v>219</v>
      </c>
      <c r="E35" s="89">
        <v>137</v>
      </c>
      <c r="F35" s="90">
        <v>1201.4000000000001</v>
      </c>
      <c r="G35" s="87">
        <v>7</v>
      </c>
    </row>
    <row r="36" spans="1:7" outlineLevel="2" x14ac:dyDescent="0.25">
      <c r="A36" s="87" t="s">
        <v>113</v>
      </c>
      <c r="B36" s="87" t="s">
        <v>33</v>
      </c>
      <c r="C36" s="87" t="s">
        <v>34</v>
      </c>
      <c r="D36" s="87" t="s">
        <v>147</v>
      </c>
      <c r="E36" s="89">
        <v>78</v>
      </c>
      <c r="F36" s="90">
        <v>1168.6000000000001</v>
      </c>
      <c r="G36" s="87">
        <v>16</v>
      </c>
    </row>
    <row r="37" spans="1:7" outlineLevel="1" x14ac:dyDescent="0.25">
      <c r="A37" s="87"/>
      <c r="B37" s="88" t="s">
        <v>148</v>
      </c>
      <c r="C37" s="87"/>
      <c r="D37" s="87"/>
      <c r="E37" s="89">
        <f>SUBTOTAL(9,E30:E36)</f>
        <v>12073</v>
      </c>
      <c r="F37" s="90">
        <f>SUBTOTAL(9,F30:F36)</f>
        <v>402305.12999999995</v>
      </c>
      <c r="G37" s="87">
        <f>SUBTOTAL(9,G30:G36)</f>
        <v>792</v>
      </c>
    </row>
    <row r="38" spans="1:7" outlineLevel="2" x14ac:dyDescent="0.25">
      <c r="A38" s="87" t="s">
        <v>285</v>
      </c>
      <c r="B38" s="87" t="s">
        <v>55</v>
      </c>
      <c r="C38" s="87" t="s">
        <v>22</v>
      </c>
      <c r="D38" s="87" t="s">
        <v>139</v>
      </c>
      <c r="E38" s="89">
        <v>1</v>
      </c>
      <c r="F38" s="90">
        <v>107</v>
      </c>
      <c r="G38" s="87">
        <v>1</v>
      </c>
    </row>
    <row r="39" spans="1:7" outlineLevel="2" x14ac:dyDescent="0.25">
      <c r="A39" s="87" t="s">
        <v>89</v>
      </c>
      <c r="B39" s="87" t="s">
        <v>55</v>
      </c>
      <c r="C39" s="87" t="s">
        <v>22</v>
      </c>
      <c r="D39" s="87" t="s">
        <v>137</v>
      </c>
      <c r="E39" s="89">
        <v>16804</v>
      </c>
      <c r="F39" s="90">
        <v>331952.15000000002</v>
      </c>
      <c r="G39" s="87">
        <v>199</v>
      </c>
    </row>
    <row r="40" spans="1:7" outlineLevel="2" collapsed="1" x14ac:dyDescent="0.25">
      <c r="A40" s="87" t="s">
        <v>89</v>
      </c>
      <c r="B40" s="87" t="s">
        <v>55</v>
      </c>
      <c r="C40" s="87" t="s">
        <v>22</v>
      </c>
      <c r="D40" s="87" t="s">
        <v>241</v>
      </c>
      <c r="E40" s="89">
        <v>7</v>
      </c>
      <c r="F40" s="90">
        <v>4540</v>
      </c>
      <c r="G40" s="87">
        <v>1</v>
      </c>
    </row>
    <row r="41" spans="1:7" outlineLevel="2" x14ac:dyDescent="0.25">
      <c r="A41" s="87" t="s">
        <v>89</v>
      </c>
      <c r="B41" s="87" t="s">
        <v>55</v>
      </c>
      <c r="C41" s="87" t="s">
        <v>22</v>
      </c>
      <c r="D41" s="87" t="s">
        <v>139</v>
      </c>
      <c r="E41" s="89">
        <v>6</v>
      </c>
      <c r="F41" s="90">
        <v>3381</v>
      </c>
      <c r="G41" s="87">
        <v>1</v>
      </c>
    </row>
    <row r="42" spans="1:7" outlineLevel="1" x14ac:dyDescent="0.25">
      <c r="A42" s="87"/>
      <c r="B42" s="88" t="s">
        <v>163</v>
      </c>
      <c r="C42" s="87"/>
      <c r="D42" s="87"/>
      <c r="E42" s="89">
        <f>SUBTOTAL(9,E38:E41)</f>
        <v>16818</v>
      </c>
      <c r="F42" s="90">
        <f>SUBTOTAL(9,F38:F41)</f>
        <v>339980.15</v>
      </c>
      <c r="G42" s="87">
        <f>SUBTOTAL(9,G38:G41)</f>
        <v>202</v>
      </c>
    </row>
    <row r="43" spans="1:7" outlineLevel="2" collapsed="1" x14ac:dyDescent="0.25">
      <c r="A43" s="87" t="s">
        <v>99</v>
      </c>
      <c r="B43" s="87" t="s">
        <v>25</v>
      </c>
      <c r="C43" s="87" t="s">
        <v>25</v>
      </c>
      <c r="D43" s="87" t="s">
        <v>154</v>
      </c>
      <c r="E43" s="89">
        <v>5264</v>
      </c>
      <c r="F43" s="90">
        <v>292031.73</v>
      </c>
      <c r="G43" s="87">
        <v>231</v>
      </c>
    </row>
    <row r="44" spans="1:7" outlineLevel="2" x14ac:dyDescent="0.25">
      <c r="A44" s="87" t="s">
        <v>99</v>
      </c>
      <c r="B44" s="87" t="s">
        <v>25</v>
      </c>
      <c r="C44" s="87" t="s">
        <v>25</v>
      </c>
      <c r="D44" s="87" t="s">
        <v>138</v>
      </c>
      <c r="E44" s="89">
        <v>1030</v>
      </c>
      <c r="F44" s="90">
        <v>40340.080000000002</v>
      </c>
      <c r="G44" s="87">
        <v>10</v>
      </c>
    </row>
    <row r="45" spans="1:7" outlineLevel="2" x14ac:dyDescent="0.25">
      <c r="A45" s="87" t="s">
        <v>99</v>
      </c>
      <c r="B45" s="87" t="s">
        <v>25</v>
      </c>
      <c r="C45" s="87" t="s">
        <v>25</v>
      </c>
      <c r="D45" s="87" t="s">
        <v>246</v>
      </c>
      <c r="E45" s="89">
        <v>39</v>
      </c>
      <c r="F45" s="90">
        <v>743</v>
      </c>
      <c r="G45" s="87">
        <v>1</v>
      </c>
    </row>
    <row r="46" spans="1:7" outlineLevel="1" x14ac:dyDescent="0.25">
      <c r="A46" s="87"/>
      <c r="B46" s="88" t="s">
        <v>156</v>
      </c>
      <c r="C46" s="87"/>
      <c r="D46" s="87"/>
      <c r="E46" s="89">
        <f>SUBTOTAL(9,E43:E45)</f>
        <v>6333</v>
      </c>
      <c r="F46" s="90">
        <f>SUBTOTAL(9,F43:F45)</f>
        <v>333114.81</v>
      </c>
      <c r="G46" s="87">
        <f>SUBTOTAL(9,G43:G45)</f>
        <v>242</v>
      </c>
    </row>
    <row r="47" spans="1:7" outlineLevel="2" x14ac:dyDescent="0.25">
      <c r="A47" s="87" t="s">
        <v>111</v>
      </c>
      <c r="B47" s="87" t="s">
        <v>158</v>
      </c>
      <c r="C47" s="87" t="s">
        <v>41</v>
      </c>
      <c r="D47" s="87" t="s">
        <v>141</v>
      </c>
      <c r="E47" s="89">
        <v>2062</v>
      </c>
      <c r="F47" s="90">
        <v>164610.71000000002</v>
      </c>
      <c r="G47" s="87">
        <v>193</v>
      </c>
    </row>
    <row r="48" spans="1:7" outlineLevel="2" x14ac:dyDescent="0.25">
      <c r="A48" s="87" t="s">
        <v>111</v>
      </c>
      <c r="B48" s="87" t="s">
        <v>158</v>
      </c>
      <c r="C48" s="87" t="s">
        <v>41</v>
      </c>
      <c r="D48" s="87" t="s">
        <v>151</v>
      </c>
      <c r="E48" s="89">
        <v>1370</v>
      </c>
      <c r="F48" s="90">
        <v>72772.600000000006</v>
      </c>
      <c r="G48" s="87">
        <v>103</v>
      </c>
    </row>
    <row r="49" spans="1:7" outlineLevel="2" x14ac:dyDescent="0.25">
      <c r="A49" s="87" t="s">
        <v>111</v>
      </c>
      <c r="B49" s="87" t="s">
        <v>158</v>
      </c>
      <c r="C49" s="87" t="s">
        <v>41</v>
      </c>
      <c r="D49" s="87" t="s">
        <v>140</v>
      </c>
      <c r="E49" s="89">
        <v>63</v>
      </c>
      <c r="F49" s="90">
        <v>11985.26</v>
      </c>
      <c r="G49" s="87">
        <v>14</v>
      </c>
    </row>
    <row r="50" spans="1:7" outlineLevel="2" x14ac:dyDescent="0.25">
      <c r="A50" s="87" t="s">
        <v>111</v>
      </c>
      <c r="B50" s="87" t="s">
        <v>158</v>
      </c>
      <c r="C50" s="87" t="s">
        <v>41</v>
      </c>
      <c r="D50" s="87" t="s">
        <v>159</v>
      </c>
      <c r="E50" s="89">
        <v>807</v>
      </c>
      <c r="F50" s="90">
        <v>7037.3</v>
      </c>
      <c r="G50" s="87">
        <v>58</v>
      </c>
    </row>
    <row r="51" spans="1:7" outlineLevel="2" x14ac:dyDescent="0.25">
      <c r="A51" s="87" t="s">
        <v>111</v>
      </c>
      <c r="B51" s="87" t="s">
        <v>158</v>
      </c>
      <c r="C51" s="87" t="s">
        <v>41</v>
      </c>
      <c r="D51" s="87" t="s">
        <v>138</v>
      </c>
      <c r="E51" s="89">
        <v>299</v>
      </c>
      <c r="F51" s="90">
        <v>3307.76</v>
      </c>
      <c r="G51" s="87">
        <v>102</v>
      </c>
    </row>
    <row r="52" spans="1:7" outlineLevel="2" x14ac:dyDescent="0.25">
      <c r="A52" s="87" t="s">
        <v>111</v>
      </c>
      <c r="B52" s="87" t="s">
        <v>158</v>
      </c>
      <c r="C52" s="87" t="s">
        <v>41</v>
      </c>
      <c r="D52" s="87" t="s">
        <v>218</v>
      </c>
      <c r="E52" s="89">
        <v>268</v>
      </c>
      <c r="F52" s="90">
        <v>2980.2</v>
      </c>
      <c r="G52" s="87">
        <v>9</v>
      </c>
    </row>
    <row r="53" spans="1:7" outlineLevel="2" x14ac:dyDescent="0.25">
      <c r="A53" s="87" t="s">
        <v>111</v>
      </c>
      <c r="B53" s="87" t="s">
        <v>158</v>
      </c>
      <c r="C53" s="87" t="s">
        <v>41</v>
      </c>
      <c r="D53" s="87" t="s">
        <v>240</v>
      </c>
      <c r="E53" s="89">
        <v>5</v>
      </c>
      <c r="F53" s="90">
        <v>1797</v>
      </c>
      <c r="G53" s="87">
        <v>3</v>
      </c>
    </row>
    <row r="54" spans="1:7" outlineLevel="2" x14ac:dyDescent="0.25">
      <c r="A54" s="87" t="s">
        <v>111</v>
      </c>
      <c r="B54" s="87" t="s">
        <v>158</v>
      </c>
      <c r="C54" s="87" t="s">
        <v>41</v>
      </c>
      <c r="D54" s="87" t="s">
        <v>160</v>
      </c>
      <c r="E54" s="89">
        <v>121</v>
      </c>
      <c r="F54" s="90">
        <v>1272.3</v>
      </c>
      <c r="G54" s="87">
        <v>8</v>
      </c>
    </row>
    <row r="55" spans="1:7" outlineLevel="2" x14ac:dyDescent="0.25">
      <c r="A55" s="87" t="s">
        <v>111</v>
      </c>
      <c r="B55" s="87" t="s">
        <v>158</v>
      </c>
      <c r="C55" s="87" t="s">
        <v>41</v>
      </c>
      <c r="D55" s="87" t="s">
        <v>249</v>
      </c>
      <c r="E55" s="89">
        <v>1</v>
      </c>
      <c r="F55" s="90">
        <v>710</v>
      </c>
      <c r="G55" s="87">
        <v>1</v>
      </c>
    </row>
    <row r="56" spans="1:7" outlineLevel="2" x14ac:dyDescent="0.25">
      <c r="A56" s="87" t="s">
        <v>111</v>
      </c>
      <c r="B56" s="87" t="s">
        <v>158</v>
      </c>
      <c r="C56" s="87" t="s">
        <v>41</v>
      </c>
      <c r="D56" s="87" t="s">
        <v>142</v>
      </c>
      <c r="E56" s="89">
        <v>10</v>
      </c>
      <c r="F56" s="90">
        <v>102.65</v>
      </c>
      <c r="G56" s="87">
        <v>3</v>
      </c>
    </row>
    <row r="57" spans="1:7" outlineLevel="2" x14ac:dyDescent="0.25">
      <c r="A57" s="87" t="s">
        <v>112</v>
      </c>
      <c r="B57" s="87" t="s">
        <v>158</v>
      </c>
      <c r="C57" s="87" t="s">
        <v>41</v>
      </c>
      <c r="D57" s="87" t="s">
        <v>140</v>
      </c>
      <c r="E57" s="89">
        <v>435</v>
      </c>
      <c r="F57" s="90">
        <v>56965.37</v>
      </c>
      <c r="G57" s="87">
        <v>87</v>
      </c>
    </row>
    <row r="58" spans="1:7" outlineLevel="2" collapsed="1" x14ac:dyDescent="0.25">
      <c r="A58" s="87" t="s">
        <v>112</v>
      </c>
      <c r="B58" s="87" t="s">
        <v>158</v>
      </c>
      <c r="C58" s="87" t="s">
        <v>41</v>
      </c>
      <c r="D58" s="87" t="s">
        <v>138</v>
      </c>
      <c r="E58" s="89">
        <v>8</v>
      </c>
      <c r="F58" s="90">
        <v>4115</v>
      </c>
      <c r="G58" s="87">
        <v>2</v>
      </c>
    </row>
    <row r="59" spans="1:7" outlineLevel="2" x14ac:dyDescent="0.25">
      <c r="A59" s="87" t="s">
        <v>112</v>
      </c>
      <c r="B59" s="87" t="s">
        <v>158</v>
      </c>
      <c r="C59" s="87" t="s">
        <v>41</v>
      </c>
      <c r="D59" s="87" t="s">
        <v>238</v>
      </c>
      <c r="E59" s="89">
        <v>34</v>
      </c>
      <c r="F59" s="90">
        <v>1594</v>
      </c>
      <c r="G59" s="87">
        <v>2</v>
      </c>
    </row>
    <row r="60" spans="1:7" outlineLevel="2" x14ac:dyDescent="0.25">
      <c r="A60" s="87" t="s">
        <v>112</v>
      </c>
      <c r="B60" s="87" t="s">
        <v>158</v>
      </c>
      <c r="C60" s="87" t="s">
        <v>41</v>
      </c>
      <c r="D60" s="87" t="s">
        <v>160</v>
      </c>
      <c r="E60" s="89">
        <v>3</v>
      </c>
      <c r="F60" s="90">
        <v>150</v>
      </c>
      <c r="G60" s="87">
        <v>1</v>
      </c>
    </row>
    <row r="61" spans="1:7" outlineLevel="1" x14ac:dyDescent="0.25">
      <c r="A61" s="87"/>
      <c r="B61" s="88" t="s">
        <v>161</v>
      </c>
      <c r="C61" s="87"/>
      <c r="D61" s="87"/>
      <c r="E61" s="89">
        <f>SUBTOTAL(9,E47:E60)</f>
        <v>5486</v>
      </c>
      <c r="F61" s="90">
        <f>SUBTOTAL(9,F47:F60)</f>
        <v>329400.15000000002</v>
      </c>
      <c r="G61" s="87">
        <f>SUBTOTAL(9,G47:G60)</f>
        <v>586</v>
      </c>
    </row>
    <row r="62" spans="1:7" outlineLevel="2" collapsed="1" x14ac:dyDescent="0.25">
      <c r="A62" s="87" t="s">
        <v>103</v>
      </c>
      <c r="B62" s="87" t="s">
        <v>26</v>
      </c>
      <c r="C62" s="87" t="s">
        <v>22</v>
      </c>
      <c r="D62" s="87" t="s">
        <v>137</v>
      </c>
      <c r="E62" s="89">
        <v>5285</v>
      </c>
      <c r="F62" s="90">
        <v>145085.15</v>
      </c>
      <c r="G62" s="87">
        <v>66</v>
      </c>
    </row>
    <row r="63" spans="1:7" outlineLevel="2" x14ac:dyDescent="0.25">
      <c r="A63" s="87" t="s">
        <v>103</v>
      </c>
      <c r="B63" s="87" t="s">
        <v>26</v>
      </c>
      <c r="C63" s="87" t="s">
        <v>22</v>
      </c>
      <c r="D63" s="87" t="s">
        <v>218</v>
      </c>
      <c r="E63" s="89">
        <v>4073</v>
      </c>
      <c r="F63" s="90">
        <v>89281.05</v>
      </c>
      <c r="G63" s="87">
        <v>35</v>
      </c>
    </row>
    <row r="64" spans="1:7" outlineLevel="2" collapsed="1" x14ac:dyDescent="0.25">
      <c r="A64" s="87" t="s">
        <v>103</v>
      </c>
      <c r="B64" s="87" t="s">
        <v>26</v>
      </c>
      <c r="C64" s="87" t="s">
        <v>22</v>
      </c>
      <c r="D64" s="87" t="s">
        <v>138</v>
      </c>
      <c r="E64" s="89">
        <v>798</v>
      </c>
      <c r="F64" s="90">
        <v>26941.65</v>
      </c>
      <c r="G64" s="87">
        <v>50</v>
      </c>
    </row>
    <row r="65" spans="1:7" outlineLevel="2" x14ac:dyDescent="0.25">
      <c r="A65" s="87" t="s">
        <v>286</v>
      </c>
      <c r="B65" s="87" t="s">
        <v>26</v>
      </c>
      <c r="C65" s="87" t="s">
        <v>22</v>
      </c>
      <c r="D65" s="87" t="s">
        <v>218</v>
      </c>
      <c r="E65" s="89">
        <v>1124</v>
      </c>
      <c r="F65" s="90">
        <v>20132</v>
      </c>
      <c r="G65" s="87">
        <v>5</v>
      </c>
    </row>
    <row r="66" spans="1:7" outlineLevel="2" collapsed="1" x14ac:dyDescent="0.25">
      <c r="A66" s="87" t="s">
        <v>286</v>
      </c>
      <c r="B66" s="87" t="s">
        <v>26</v>
      </c>
      <c r="C66" s="87" t="s">
        <v>22</v>
      </c>
      <c r="D66" s="87" t="s">
        <v>137</v>
      </c>
      <c r="E66" s="89">
        <v>775</v>
      </c>
      <c r="F66" s="90">
        <v>14526</v>
      </c>
      <c r="G66" s="87">
        <v>1</v>
      </c>
    </row>
    <row r="67" spans="1:7" outlineLevel="1" x14ac:dyDescent="0.25">
      <c r="A67" s="87"/>
      <c r="B67" s="88" t="s">
        <v>157</v>
      </c>
      <c r="C67" s="87"/>
      <c r="D67" s="87"/>
      <c r="E67" s="89">
        <f>SUBTOTAL(9,E62:E66)</f>
        <v>12055</v>
      </c>
      <c r="F67" s="90">
        <f>SUBTOTAL(9,F62:F66)</f>
        <v>295965.84999999998</v>
      </c>
      <c r="G67" s="87">
        <f>SUBTOTAL(9,G62:G66)</f>
        <v>157</v>
      </c>
    </row>
    <row r="68" spans="1:7" outlineLevel="2" x14ac:dyDescent="0.25">
      <c r="A68" s="87" t="s">
        <v>96</v>
      </c>
      <c r="B68" s="87" t="s">
        <v>27</v>
      </c>
      <c r="C68" s="87" t="s">
        <v>28</v>
      </c>
      <c r="D68" s="87" t="s">
        <v>138</v>
      </c>
      <c r="E68" s="89">
        <v>2334</v>
      </c>
      <c r="F68" s="90">
        <v>121017.05</v>
      </c>
      <c r="G68" s="87">
        <v>157</v>
      </c>
    </row>
    <row r="69" spans="1:7" outlineLevel="2" x14ac:dyDescent="0.25">
      <c r="A69" s="87" t="s">
        <v>96</v>
      </c>
      <c r="B69" s="87" t="s">
        <v>27</v>
      </c>
      <c r="C69" s="87" t="s">
        <v>28</v>
      </c>
      <c r="D69" s="87" t="s">
        <v>155</v>
      </c>
      <c r="E69" s="89">
        <v>2275</v>
      </c>
      <c r="F69" s="90">
        <v>112373.79999999999</v>
      </c>
      <c r="G69" s="87">
        <v>257</v>
      </c>
    </row>
    <row r="70" spans="1:7" outlineLevel="2" x14ac:dyDescent="0.25">
      <c r="A70" s="87" t="s">
        <v>96</v>
      </c>
      <c r="B70" s="87" t="s">
        <v>27</v>
      </c>
      <c r="C70" s="87" t="s">
        <v>28</v>
      </c>
      <c r="D70" s="87" t="s">
        <v>244</v>
      </c>
      <c r="E70" s="89">
        <v>126</v>
      </c>
      <c r="F70" s="90">
        <v>27866</v>
      </c>
      <c r="G70" s="87">
        <v>24</v>
      </c>
    </row>
    <row r="71" spans="1:7" outlineLevel="2" collapsed="1" x14ac:dyDescent="0.25">
      <c r="A71" s="87" t="s">
        <v>96</v>
      </c>
      <c r="B71" s="87" t="s">
        <v>27</v>
      </c>
      <c r="C71" s="87" t="s">
        <v>28</v>
      </c>
      <c r="D71" s="87" t="s">
        <v>218</v>
      </c>
      <c r="E71" s="89">
        <v>275</v>
      </c>
      <c r="F71" s="90">
        <v>4126.2700000000004</v>
      </c>
      <c r="G71" s="87">
        <v>28</v>
      </c>
    </row>
    <row r="72" spans="1:7" outlineLevel="2" x14ac:dyDescent="0.25">
      <c r="A72" s="87" t="s">
        <v>96</v>
      </c>
      <c r="B72" s="87" t="s">
        <v>27</v>
      </c>
      <c r="C72" s="87" t="s">
        <v>28</v>
      </c>
      <c r="D72" s="87" t="s">
        <v>142</v>
      </c>
      <c r="E72" s="89">
        <v>3</v>
      </c>
      <c r="F72" s="90">
        <v>50.05</v>
      </c>
      <c r="G72" s="87">
        <v>3</v>
      </c>
    </row>
    <row r="73" spans="1:7" outlineLevel="1" x14ac:dyDescent="0.25">
      <c r="A73" s="87"/>
      <c r="B73" s="88" t="s">
        <v>162</v>
      </c>
      <c r="C73" s="87"/>
      <c r="D73" s="87"/>
      <c r="E73" s="89">
        <f>SUBTOTAL(9,E68:E72)</f>
        <v>5013</v>
      </c>
      <c r="F73" s="90">
        <f>SUBTOTAL(9,F68:F72)</f>
        <v>265433.17</v>
      </c>
      <c r="G73" s="87">
        <f>SUBTOTAL(9,G68:G72)</f>
        <v>469</v>
      </c>
    </row>
    <row r="74" spans="1:7" outlineLevel="2" x14ac:dyDescent="0.25">
      <c r="A74" s="87" t="s">
        <v>90</v>
      </c>
      <c r="B74" s="87" t="s">
        <v>51</v>
      </c>
      <c r="C74" s="87" t="s">
        <v>52</v>
      </c>
      <c r="D74" s="87" t="s">
        <v>151</v>
      </c>
      <c r="E74" s="89">
        <v>3886</v>
      </c>
      <c r="F74" s="90">
        <v>200299.49</v>
      </c>
      <c r="G74" s="87">
        <v>175</v>
      </c>
    </row>
    <row r="75" spans="1:7" outlineLevel="2" x14ac:dyDescent="0.25">
      <c r="A75" s="87" t="s">
        <v>90</v>
      </c>
      <c r="B75" s="87" t="s">
        <v>51</v>
      </c>
      <c r="C75" s="87" t="s">
        <v>52</v>
      </c>
      <c r="D75" s="87" t="s">
        <v>140</v>
      </c>
      <c r="E75" s="89">
        <v>27</v>
      </c>
      <c r="F75" s="90">
        <v>9777</v>
      </c>
      <c r="G75" s="87">
        <v>3</v>
      </c>
    </row>
    <row r="76" spans="1:7" outlineLevel="2" x14ac:dyDescent="0.25">
      <c r="A76" s="87" t="s">
        <v>90</v>
      </c>
      <c r="B76" s="87" t="s">
        <v>51</v>
      </c>
      <c r="C76" s="87" t="s">
        <v>52</v>
      </c>
      <c r="D76" s="87" t="s">
        <v>240</v>
      </c>
      <c r="E76" s="89">
        <v>200</v>
      </c>
      <c r="F76" s="90">
        <v>5223</v>
      </c>
      <c r="G76" s="87">
        <v>1</v>
      </c>
    </row>
    <row r="77" spans="1:7" outlineLevel="1" x14ac:dyDescent="0.25">
      <c r="A77" s="87"/>
      <c r="B77" s="88" t="s">
        <v>169</v>
      </c>
      <c r="C77" s="87"/>
      <c r="D77" s="87"/>
      <c r="E77" s="89">
        <f>SUBTOTAL(9,E74:E76)</f>
        <v>4113</v>
      </c>
      <c r="F77" s="90">
        <f>SUBTOTAL(9,F74:F76)</f>
        <v>215299.49</v>
      </c>
      <c r="G77" s="87">
        <f>SUBTOTAL(9,G74:G76)</f>
        <v>179</v>
      </c>
    </row>
    <row r="78" spans="1:7" outlineLevel="2" x14ac:dyDescent="0.25">
      <c r="A78" s="87" t="s">
        <v>210</v>
      </c>
      <c r="B78" s="87" t="s">
        <v>37</v>
      </c>
      <c r="C78" s="87" t="s">
        <v>38</v>
      </c>
      <c r="D78" s="87" t="s">
        <v>152</v>
      </c>
      <c r="E78" s="89">
        <v>40</v>
      </c>
      <c r="F78" s="90">
        <v>6189</v>
      </c>
      <c r="G78" s="87">
        <v>5</v>
      </c>
    </row>
    <row r="79" spans="1:7" outlineLevel="2" collapsed="1" x14ac:dyDescent="0.25">
      <c r="A79" s="87" t="s">
        <v>211</v>
      </c>
      <c r="B79" s="87" t="s">
        <v>37</v>
      </c>
      <c r="C79" s="87" t="s">
        <v>38</v>
      </c>
      <c r="D79" s="87" t="s">
        <v>149</v>
      </c>
      <c r="E79" s="89">
        <v>564</v>
      </c>
      <c r="F79" s="90">
        <v>107551.1</v>
      </c>
      <c r="G79" s="87">
        <v>114</v>
      </c>
    </row>
    <row r="80" spans="1:7" outlineLevel="2" x14ac:dyDescent="0.25">
      <c r="A80" s="87" t="s">
        <v>211</v>
      </c>
      <c r="B80" s="87" t="s">
        <v>37</v>
      </c>
      <c r="C80" s="87" t="s">
        <v>38</v>
      </c>
      <c r="D80" s="87" t="s">
        <v>242</v>
      </c>
      <c r="E80" s="89">
        <v>4</v>
      </c>
      <c r="F80" s="90">
        <v>93.1</v>
      </c>
      <c r="G80" s="87">
        <v>3</v>
      </c>
    </row>
    <row r="81" spans="1:7" outlineLevel="2" collapsed="1" x14ac:dyDescent="0.25">
      <c r="A81" s="87" t="s">
        <v>211</v>
      </c>
      <c r="B81" s="87" t="s">
        <v>37</v>
      </c>
      <c r="C81" s="87" t="s">
        <v>38</v>
      </c>
      <c r="D81" s="87" t="s">
        <v>152</v>
      </c>
      <c r="E81" s="89">
        <v>1</v>
      </c>
      <c r="F81" s="90">
        <v>12</v>
      </c>
      <c r="G81" s="87">
        <v>1</v>
      </c>
    </row>
    <row r="82" spans="1:7" outlineLevel="2" x14ac:dyDescent="0.25">
      <c r="A82" s="87" t="s">
        <v>123</v>
      </c>
      <c r="B82" s="87" t="s">
        <v>37</v>
      </c>
      <c r="C82" s="87" t="s">
        <v>38</v>
      </c>
      <c r="D82" s="87" t="s">
        <v>149</v>
      </c>
      <c r="E82" s="89">
        <v>559</v>
      </c>
      <c r="F82" s="90">
        <v>99632.450000000012</v>
      </c>
      <c r="G82" s="87">
        <v>89</v>
      </c>
    </row>
    <row r="83" spans="1:7" outlineLevel="1" x14ac:dyDescent="0.25">
      <c r="A83" s="87"/>
      <c r="B83" s="88" t="s">
        <v>170</v>
      </c>
      <c r="C83" s="87"/>
      <c r="D83" s="87"/>
      <c r="E83" s="89">
        <f>SUBTOTAL(9,E78:E82)</f>
        <v>1168</v>
      </c>
      <c r="F83" s="90">
        <f>SUBTOTAL(9,F78:F82)</f>
        <v>213477.65000000002</v>
      </c>
      <c r="G83" s="87">
        <f>SUBTOTAL(9,G78:G82)</f>
        <v>212</v>
      </c>
    </row>
    <row r="84" spans="1:7" outlineLevel="2" x14ac:dyDescent="0.25">
      <c r="A84" s="87" t="s">
        <v>102</v>
      </c>
      <c r="B84" s="87" t="s">
        <v>53</v>
      </c>
      <c r="C84" s="87" t="s">
        <v>54</v>
      </c>
      <c r="D84" s="87" t="s">
        <v>145</v>
      </c>
      <c r="E84" s="89">
        <v>986</v>
      </c>
      <c r="F84" s="90">
        <v>207924.85</v>
      </c>
      <c r="G84" s="87">
        <v>72</v>
      </c>
    </row>
    <row r="85" spans="1:7" outlineLevel="2" x14ac:dyDescent="0.25">
      <c r="A85" s="87" t="s">
        <v>102</v>
      </c>
      <c r="B85" s="87" t="s">
        <v>53</v>
      </c>
      <c r="C85" s="87" t="s">
        <v>54</v>
      </c>
      <c r="D85" s="87" t="s">
        <v>245</v>
      </c>
      <c r="E85" s="89">
        <v>15</v>
      </c>
      <c r="F85" s="90">
        <v>3068</v>
      </c>
      <c r="G85" s="87">
        <v>4</v>
      </c>
    </row>
    <row r="86" spans="1:7" outlineLevel="1" x14ac:dyDescent="0.25">
      <c r="A86" s="87"/>
      <c r="B86" s="88" t="s">
        <v>180</v>
      </c>
      <c r="C86" s="87"/>
      <c r="D86" s="87"/>
      <c r="E86" s="89">
        <f>SUBTOTAL(9,E84:E85)</f>
        <v>1001</v>
      </c>
      <c r="F86" s="90">
        <f>SUBTOTAL(9,F84:F85)</f>
        <v>210992.85</v>
      </c>
      <c r="G86" s="87">
        <f>SUBTOTAL(9,G84:G85)</f>
        <v>76</v>
      </c>
    </row>
    <row r="87" spans="1:7" outlineLevel="2" x14ac:dyDescent="0.25">
      <c r="A87" s="87" t="s">
        <v>87</v>
      </c>
      <c r="B87" s="87" t="s">
        <v>29</v>
      </c>
      <c r="C87" s="87" t="s">
        <v>30</v>
      </c>
      <c r="D87" s="87" t="s">
        <v>287</v>
      </c>
      <c r="E87" s="89">
        <v>3499</v>
      </c>
      <c r="F87" s="90">
        <v>148154.83999999997</v>
      </c>
      <c r="G87" s="87">
        <v>190</v>
      </c>
    </row>
    <row r="88" spans="1:7" outlineLevel="2" collapsed="1" x14ac:dyDescent="0.25">
      <c r="A88" s="87" t="s">
        <v>87</v>
      </c>
      <c r="B88" s="87" t="s">
        <v>29</v>
      </c>
      <c r="C88" s="87" t="s">
        <v>30</v>
      </c>
      <c r="D88" s="87" t="s">
        <v>218</v>
      </c>
      <c r="E88" s="89">
        <v>941</v>
      </c>
      <c r="F88" s="90">
        <v>43786.2</v>
      </c>
      <c r="G88" s="87">
        <v>73</v>
      </c>
    </row>
    <row r="89" spans="1:7" outlineLevel="2" x14ac:dyDescent="0.25">
      <c r="A89" s="87" t="s">
        <v>87</v>
      </c>
      <c r="B89" s="87" t="s">
        <v>29</v>
      </c>
      <c r="C89" s="87" t="s">
        <v>30</v>
      </c>
      <c r="D89" s="87" t="s">
        <v>138</v>
      </c>
      <c r="E89" s="89">
        <v>191</v>
      </c>
      <c r="F89" s="90">
        <v>11861.35</v>
      </c>
      <c r="G89" s="87">
        <v>22</v>
      </c>
    </row>
    <row r="90" spans="1:7" outlineLevel="2" collapsed="1" x14ac:dyDescent="0.25">
      <c r="A90" s="87" t="s">
        <v>87</v>
      </c>
      <c r="B90" s="87" t="s">
        <v>29</v>
      </c>
      <c r="C90" s="87" t="s">
        <v>30</v>
      </c>
      <c r="D90" s="87" t="s">
        <v>288</v>
      </c>
      <c r="E90" s="89">
        <v>159</v>
      </c>
      <c r="F90" s="90">
        <v>3619.05</v>
      </c>
      <c r="G90" s="87">
        <v>17</v>
      </c>
    </row>
    <row r="91" spans="1:7" outlineLevel="2" x14ac:dyDescent="0.25">
      <c r="A91" s="87" t="s">
        <v>87</v>
      </c>
      <c r="B91" s="87" t="s">
        <v>29</v>
      </c>
      <c r="C91" s="87" t="s">
        <v>30</v>
      </c>
      <c r="D91" s="87" t="s">
        <v>142</v>
      </c>
      <c r="E91" s="89">
        <v>10</v>
      </c>
      <c r="F91" s="90">
        <v>283.60000000000002</v>
      </c>
      <c r="G91" s="87">
        <v>3</v>
      </c>
    </row>
    <row r="92" spans="1:7" outlineLevel="1" x14ac:dyDescent="0.25">
      <c r="A92" s="87"/>
      <c r="B92" s="88" t="s">
        <v>165</v>
      </c>
      <c r="C92" s="87"/>
      <c r="D92" s="87"/>
      <c r="E92" s="89">
        <f>SUBTOTAL(9,E87:E91)</f>
        <v>4800</v>
      </c>
      <c r="F92" s="90">
        <f>SUBTOTAL(9,F87:F91)</f>
        <v>207705.03999999998</v>
      </c>
      <c r="G92" s="87">
        <f>SUBTOTAL(9,G87:G91)</f>
        <v>305</v>
      </c>
    </row>
    <row r="93" spans="1:7" outlineLevel="2" x14ac:dyDescent="0.25">
      <c r="A93" s="87" t="s">
        <v>83</v>
      </c>
      <c r="B93" s="87" t="s">
        <v>49</v>
      </c>
      <c r="C93" s="87" t="s">
        <v>50</v>
      </c>
      <c r="D93" s="87" t="s">
        <v>171</v>
      </c>
      <c r="E93" s="89">
        <v>8530</v>
      </c>
      <c r="F93" s="90">
        <v>132299.04999999999</v>
      </c>
      <c r="G93" s="87">
        <v>151</v>
      </c>
    </row>
    <row r="94" spans="1:7" outlineLevel="2" x14ac:dyDescent="0.25">
      <c r="A94" s="87" t="s">
        <v>83</v>
      </c>
      <c r="B94" s="87" t="s">
        <v>49</v>
      </c>
      <c r="C94" s="87" t="s">
        <v>50</v>
      </c>
      <c r="D94" s="87" t="s">
        <v>138</v>
      </c>
      <c r="E94" s="89">
        <v>2042</v>
      </c>
      <c r="F94" s="90">
        <v>21463.9</v>
      </c>
      <c r="G94" s="87">
        <v>131</v>
      </c>
    </row>
    <row r="95" spans="1:7" outlineLevel="2" x14ac:dyDescent="0.25">
      <c r="A95" s="87" t="s">
        <v>83</v>
      </c>
      <c r="B95" s="87" t="s">
        <v>49</v>
      </c>
      <c r="C95" s="87" t="s">
        <v>50</v>
      </c>
      <c r="D95" s="87" t="s">
        <v>219</v>
      </c>
      <c r="E95" s="89">
        <v>2299</v>
      </c>
      <c r="F95" s="90">
        <v>19659.850000000002</v>
      </c>
      <c r="G95" s="87">
        <v>133</v>
      </c>
    </row>
    <row r="96" spans="1:7" outlineLevel="2" x14ac:dyDescent="0.25">
      <c r="A96" s="87" t="s">
        <v>83</v>
      </c>
      <c r="B96" s="87" t="s">
        <v>49</v>
      </c>
      <c r="C96" s="87" t="s">
        <v>50</v>
      </c>
      <c r="D96" s="87" t="s">
        <v>218</v>
      </c>
      <c r="E96" s="89">
        <v>1614</v>
      </c>
      <c r="F96" s="90">
        <v>17685.11</v>
      </c>
      <c r="G96" s="87">
        <v>65</v>
      </c>
    </row>
    <row r="97" spans="1:7" outlineLevel="2" x14ac:dyDescent="0.25">
      <c r="A97" s="87" t="s">
        <v>83</v>
      </c>
      <c r="B97" s="87" t="s">
        <v>49</v>
      </c>
      <c r="C97" s="87" t="s">
        <v>50</v>
      </c>
      <c r="D97" s="87" t="s">
        <v>155</v>
      </c>
      <c r="E97" s="89">
        <v>122</v>
      </c>
      <c r="F97" s="90">
        <v>1456</v>
      </c>
      <c r="G97" s="87">
        <v>3</v>
      </c>
    </row>
    <row r="98" spans="1:7" outlineLevel="1" x14ac:dyDescent="0.25">
      <c r="A98" s="87"/>
      <c r="B98" s="88" t="s">
        <v>172</v>
      </c>
      <c r="C98" s="87"/>
      <c r="D98" s="87"/>
      <c r="E98" s="89">
        <f>SUBTOTAL(9,E93:E97)</f>
        <v>14607</v>
      </c>
      <c r="F98" s="90">
        <f>SUBTOTAL(9,F93:F97)</f>
        <v>192563.90999999997</v>
      </c>
      <c r="G98" s="87">
        <f>SUBTOTAL(9,G93:G97)</f>
        <v>483</v>
      </c>
    </row>
    <row r="99" spans="1:7" outlineLevel="2" x14ac:dyDescent="0.25">
      <c r="A99" s="87" t="s">
        <v>105</v>
      </c>
      <c r="B99" s="87" t="s">
        <v>31</v>
      </c>
      <c r="C99" s="87" t="s">
        <v>32</v>
      </c>
      <c r="D99" s="87" t="s">
        <v>151</v>
      </c>
      <c r="E99" s="89">
        <v>330</v>
      </c>
      <c r="F99" s="90">
        <v>14386</v>
      </c>
      <c r="G99" s="87">
        <v>5</v>
      </c>
    </row>
    <row r="100" spans="1:7" outlineLevel="2" collapsed="1" x14ac:dyDescent="0.25">
      <c r="A100" s="87" t="s">
        <v>105</v>
      </c>
      <c r="B100" s="87" t="s">
        <v>31</v>
      </c>
      <c r="C100" s="87" t="s">
        <v>32</v>
      </c>
      <c r="D100" s="87" t="s">
        <v>240</v>
      </c>
      <c r="E100" s="89">
        <v>200</v>
      </c>
      <c r="F100" s="90">
        <v>5243</v>
      </c>
      <c r="G100" s="87">
        <v>1</v>
      </c>
    </row>
    <row r="101" spans="1:7" outlineLevel="2" x14ac:dyDescent="0.25">
      <c r="A101" s="87" t="s">
        <v>105</v>
      </c>
      <c r="B101" s="87" t="s">
        <v>31</v>
      </c>
      <c r="C101" s="87" t="s">
        <v>32</v>
      </c>
      <c r="D101" s="87" t="s">
        <v>243</v>
      </c>
      <c r="E101" s="89">
        <v>122</v>
      </c>
      <c r="F101" s="90">
        <v>5205</v>
      </c>
      <c r="G101" s="87">
        <v>2</v>
      </c>
    </row>
    <row r="102" spans="1:7" outlineLevel="2" x14ac:dyDescent="0.25">
      <c r="A102" s="87" t="s">
        <v>105</v>
      </c>
      <c r="B102" s="87" t="s">
        <v>31</v>
      </c>
      <c r="C102" s="87" t="s">
        <v>32</v>
      </c>
      <c r="D102" s="87" t="s">
        <v>146</v>
      </c>
      <c r="E102" s="89">
        <v>26</v>
      </c>
      <c r="F102" s="90">
        <v>1817.9</v>
      </c>
      <c r="G102" s="87">
        <v>7</v>
      </c>
    </row>
    <row r="103" spans="1:7" outlineLevel="2" x14ac:dyDescent="0.25">
      <c r="A103" s="87" t="s">
        <v>105</v>
      </c>
      <c r="B103" s="87" t="s">
        <v>31</v>
      </c>
      <c r="C103" s="87" t="s">
        <v>32</v>
      </c>
      <c r="D103" s="87" t="s">
        <v>246</v>
      </c>
      <c r="E103" s="89">
        <v>3</v>
      </c>
      <c r="F103" s="90">
        <v>1460</v>
      </c>
      <c r="G103" s="87">
        <v>1</v>
      </c>
    </row>
    <row r="104" spans="1:7" outlineLevel="2" x14ac:dyDescent="0.25">
      <c r="A104" s="87" t="s">
        <v>105</v>
      </c>
      <c r="B104" s="87" t="s">
        <v>31</v>
      </c>
      <c r="C104" s="87" t="s">
        <v>32</v>
      </c>
      <c r="D104" s="87" t="s">
        <v>238</v>
      </c>
      <c r="E104" s="89">
        <v>1</v>
      </c>
      <c r="F104" s="90">
        <v>640</v>
      </c>
      <c r="G104" s="87">
        <v>1</v>
      </c>
    </row>
    <row r="105" spans="1:7" outlineLevel="2" collapsed="1" x14ac:dyDescent="0.25">
      <c r="A105" s="87" t="s">
        <v>124</v>
      </c>
      <c r="B105" s="87" t="s">
        <v>31</v>
      </c>
      <c r="C105" s="87" t="s">
        <v>32</v>
      </c>
      <c r="D105" s="87" t="s">
        <v>150</v>
      </c>
      <c r="E105" s="89">
        <v>1806</v>
      </c>
      <c r="F105" s="90">
        <v>144591.45000000001</v>
      </c>
      <c r="G105" s="87">
        <v>100</v>
      </c>
    </row>
    <row r="106" spans="1:7" outlineLevel="1" x14ac:dyDescent="0.25">
      <c r="A106" s="87"/>
      <c r="B106" s="88" t="s">
        <v>166</v>
      </c>
      <c r="C106" s="87"/>
      <c r="D106" s="87"/>
      <c r="E106" s="89">
        <f>SUBTOTAL(9,E99:E105)</f>
        <v>2488</v>
      </c>
      <c r="F106" s="90">
        <f>SUBTOTAL(9,F99:F105)</f>
        <v>173343.35</v>
      </c>
      <c r="G106" s="87">
        <f>SUBTOTAL(9,G99:G105)</f>
        <v>117</v>
      </c>
    </row>
    <row r="107" spans="1:7" outlineLevel="2" collapsed="1" x14ac:dyDescent="0.25">
      <c r="A107" s="87" t="s">
        <v>91</v>
      </c>
      <c r="B107" s="87" t="s">
        <v>39</v>
      </c>
      <c r="C107" s="87" t="s">
        <v>40</v>
      </c>
      <c r="D107" s="87" t="s">
        <v>240</v>
      </c>
      <c r="E107" s="89">
        <v>3834</v>
      </c>
      <c r="F107" s="90">
        <v>144392.75</v>
      </c>
      <c r="G107" s="87">
        <v>92</v>
      </c>
    </row>
    <row r="108" spans="1:7" outlineLevel="2" x14ac:dyDescent="0.25">
      <c r="A108" s="87" t="s">
        <v>91</v>
      </c>
      <c r="B108" s="87" t="s">
        <v>39</v>
      </c>
      <c r="C108" s="87" t="s">
        <v>40</v>
      </c>
      <c r="D108" s="87" t="s">
        <v>151</v>
      </c>
      <c r="E108" s="89">
        <v>111</v>
      </c>
      <c r="F108" s="90">
        <v>2387.1999999999998</v>
      </c>
      <c r="G108" s="87">
        <v>2</v>
      </c>
    </row>
    <row r="109" spans="1:7" outlineLevel="1" x14ac:dyDescent="0.25">
      <c r="A109" s="87"/>
      <c r="B109" s="88" t="s">
        <v>173</v>
      </c>
      <c r="C109" s="87"/>
      <c r="D109" s="87"/>
      <c r="E109" s="89">
        <f>SUBTOTAL(9,E107:E108)</f>
        <v>3945</v>
      </c>
      <c r="F109" s="90">
        <f>SUBTOTAL(9,F107:F108)</f>
        <v>146779.95000000001</v>
      </c>
      <c r="G109" s="87">
        <f>SUBTOTAL(9,G107:G108)</f>
        <v>94</v>
      </c>
    </row>
    <row r="110" spans="1:7" outlineLevel="2" x14ac:dyDescent="0.25">
      <c r="A110" s="87" t="s">
        <v>116</v>
      </c>
      <c r="B110" s="87" t="s">
        <v>61</v>
      </c>
      <c r="C110" s="87" t="s">
        <v>62</v>
      </c>
      <c r="D110" s="87" t="s">
        <v>243</v>
      </c>
      <c r="E110" s="89">
        <v>186</v>
      </c>
      <c r="F110" s="90">
        <v>46642</v>
      </c>
      <c r="G110" s="87">
        <v>8</v>
      </c>
    </row>
    <row r="111" spans="1:7" outlineLevel="2" collapsed="1" x14ac:dyDescent="0.25">
      <c r="A111" s="87" t="s">
        <v>116</v>
      </c>
      <c r="B111" s="87" t="s">
        <v>61</v>
      </c>
      <c r="C111" s="87" t="s">
        <v>62</v>
      </c>
      <c r="D111" s="87" t="s">
        <v>149</v>
      </c>
      <c r="E111" s="89">
        <v>60</v>
      </c>
      <c r="F111" s="90">
        <v>44943</v>
      </c>
      <c r="G111" s="87">
        <v>9</v>
      </c>
    </row>
    <row r="112" spans="1:7" outlineLevel="2" x14ac:dyDescent="0.25">
      <c r="A112" s="87" t="s">
        <v>116</v>
      </c>
      <c r="B112" s="87" t="s">
        <v>61</v>
      </c>
      <c r="C112" s="87" t="s">
        <v>62</v>
      </c>
      <c r="D112" s="87" t="s">
        <v>145</v>
      </c>
      <c r="E112" s="89">
        <v>28</v>
      </c>
      <c r="F112" s="90">
        <v>22138</v>
      </c>
      <c r="G112" s="87">
        <v>5</v>
      </c>
    </row>
    <row r="113" spans="1:7" outlineLevel="2" collapsed="1" x14ac:dyDescent="0.25">
      <c r="A113" s="87" t="s">
        <v>116</v>
      </c>
      <c r="B113" s="87" t="s">
        <v>61</v>
      </c>
      <c r="C113" s="87" t="s">
        <v>62</v>
      </c>
      <c r="D113" s="87" t="s">
        <v>242</v>
      </c>
      <c r="E113" s="89">
        <v>42</v>
      </c>
      <c r="F113" s="90">
        <v>14580.5</v>
      </c>
      <c r="G113" s="87">
        <v>11</v>
      </c>
    </row>
    <row r="114" spans="1:7" outlineLevel="1" x14ac:dyDescent="0.25">
      <c r="A114" s="87"/>
      <c r="B114" s="88" t="s">
        <v>199</v>
      </c>
      <c r="C114" s="87"/>
      <c r="D114" s="87"/>
      <c r="E114" s="89">
        <f>SUBTOTAL(9,E110:E113)</f>
        <v>316</v>
      </c>
      <c r="F114" s="90">
        <f>SUBTOTAL(9,F110:F113)</f>
        <v>128303.5</v>
      </c>
      <c r="G114" s="87">
        <f>SUBTOTAL(9,G110:G113)</f>
        <v>33</v>
      </c>
    </row>
    <row r="115" spans="1:7" outlineLevel="2" x14ac:dyDescent="0.25">
      <c r="A115" s="87" t="s">
        <v>289</v>
      </c>
      <c r="B115" s="87" t="s">
        <v>72</v>
      </c>
      <c r="C115" s="87" t="s">
        <v>22</v>
      </c>
      <c r="D115" s="87" t="s">
        <v>139</v>
      </c>
      <c r="E115" s="89">
        <v>1708</v>
      </c>
      <c r="F115" s="90">
        <v>34862</v>
      </c>
      <c r="G115" s="87">
        <v>7</v>
      </c>
    </row>
    <row r="116" spans="1:7" outlineLevel="2" x14ac:dyDescent="0.25">
      <c r="A116" s="87" t="s">
        <v>122</v>
      </c>
      <c r="B116" s="87" t="s">
        <v>72</v>
      </c>
      <c r="C116" s="87" t="s">
        <v>22</v>
      </c>
      <c r="D116" s="87" t="s">
        <v>139</v>
      </c>
      <c r="E116" s="89">
        <v>3568</v>
      </c>
      <c r="F116" s="90">
        <v>88680.25</v>
      </c>
      <c r="G116" s="87">
        <v>40</v>
      </c>
    </row>
    <row r="117" spans="1:7" outlineLevel="2" x14ac:dyDescent="0.25">
      <c r="A117" s="87" t="s">
        <v>122</v>
      </c>
      <c r="B117" s="87" t="s">
        <v>72</v>
      </c>
      <c r="C117" s="87" t="s">
        <v>22</v>
      </c>
      <c r="D117" s="87" t="s">
        <v>241</v>
      </c>
      <c r="E117" s="89">
        <v>212</v>
      </c>
      <c r="F117" s="90">
        <v>2520</v>
      </c>
      <c r="G117" s="87">
        <v>2</v>
      </c>
    </row>
    <row r="118" spans="1:7" outlineLevel="1" x14ac:dyDescent="0.25">
      <c r="A118" s="87"/>
      <c r="B118" s="88" t="s">
        <v>164</v>
      </c>
      <c r="C118" s="87"/>
      <c r="D118" s="87"/>
      <c r="E118" s="89">
        <f>SUBTOTAL(9,E115:E117)</f>
        <v>5488</v>
      </c>
      <c r="F118" s="90">
        <f>SUBTOTAL(9,F115:F117)</f>
        <v>126062.25</v>
      </c>
      <c r="G118" s="87">
        <f>SUBTOTAL(9,G115:G117)</f>
        <v>49</v>
      </c>
    </row>
    <row r="119" spans="1:7" outlineLevel="2" collapsed="1" x14ac:dyDescent="0.25">
      <c r="A119" s="87" t="s">
        <v>221</v>
      </c>
      <c r="B119" s="87" t="s">
        <v>222</v>
      </c>
      <c r="C119" s="87" t="s">
        <v>223</v>
      </c>
      <c r="D119" s="87" t="s">
        <v>141</v>
      </c>
      <c r="E119" s="89">
        <v>2815</v>
      </c>
      <c r="F119" s="90">
        <v>112597.7</v>
      </c>
      <c r="G119" s="87">
        <v>70</v>
      </c>
    </row>
    <row r="120" spans="1:7" outlineLevel="2" x14ac:dyDescent="0.25">
      <c r="A120" s="87" t="s">
        <v>221</v>
      </c>
      <c r="B120" s="87" t="s">
        <v>222</v>
      </c>
      <c r="C120" s="87" t="s">
        <v>223</v>
      </c>
      <c r="D120" s="87" t="s">
        <v>150</v>
      </c>
      <c r="E120" s="89">
        <v>20</v>
      </c>
      <c r="F120" s="90">
        <v>6650</v>
      </c>
      <c r="G120" s="87">
        <v>4</v>
      </c>
    </row>
    <row r="121" spans="1:7" outlineLevel="1" x14ac:dyDescent="0.25">
      <c r="A121" s="87"/>
      <c r="B121" s="88" t="s">
        <v>224</v>
      </c>
      <c r="C121" s="87"/>
      <c r="D121" s="87"/>
      <c r="E121" s="89">
        <f>SUBTOTAL(9,E119:E120)</f>
        <v>2835</v>
      </c>
      <c r="F121" s="90">
        <f>SUBTOTAL(9,F119:F120)</f>
        <v>119247.7</v>
      </c>
      <c r="G121" s="87">
        <f>SUBTOTAL(9,G119:G120)</f>
        <v>74</v>
      </c>
    </row>
    <row r="122" spans="1:7" outlineLevel="2" collapsed="1" x14ac:dyDescent="0.25">
      <c r="A122" s="87" t="s">
        <v>109</v>
      </c>
      <c r="B122" s="87" t="s">
        <v>47</v>
      </c>
      <c r="C122" s="87" t="s">
        <v>48</v>
      </c>
      <c r="D122" s="87" t="s">
        <v>246</v>
      </c>
      <c r="E122" s="89">
        <v>119</v>
      </c>
      <c r="F122" s="90">
        <v>35594.149999999994</v>
      </c>
      <c r="G122" s="87">
        <v>17</v>
      </c>
    </row>
    <row r="123" spans="1:7" outlineLevel="2" x14ac:dyDescent="0.25">
      <c r="A123" s="87" t="s">
        <v>109</v>
      </c>
      <c r="B123" s="87" t="s">
        <v>47</v>
      </c>
      <c r="C123" s="87" t="s">
        <v>48</v>
      </c>
      <c r="D123" s="87" t="s">
        <v>218</v>
      </c>
      <c r="E123" s="89">
        <v>54</v>
      </c>
      <c r="F123" s="90">
        <v>12442.550000000001</v>
      </c>
      <c r="G123" s="87">
        <v>11</v>
      </c>
    </row>
    <row r="124" spans="1:7" outlineLevel="2" x14ac:dyDescent="0.25">
      <c r="A124" s="87" t="s">
        <v>121</v>
      </c>
      <c r="B124" s="87" t="s">
        <v>47</v>
      </c>
      <c r="C124" s="87" t="s">
        <v>48</v>
      </c>
      <c r="D124" s="87" t="s">
        <v>246</v>
      </c>
      <c r="E124" s="89">
        <v>120</v>
      </c>
      <c r="F124" s="90">
        <v>42931</v>
      </c>
      <c r="G124" s="87">
        <v>27</v>
      </c>
    </row>
    <row r="125" spans="1:7" outlineLevel="2" collapsed="1" x14ac:dyDescent="0.25">
      <c r="A125" s="87" t="s">
        <v>121</v>
      </c>
      <c r="B125" s="87" t="s">
        <v>47</v>
      </c>
      <c r="C125" s="87" t="s">
        <v>48</v>
      </c>
      <c r="D125" s="87" t="s">
        <v>218</v>
      </c>
      <c r="E125" s="89">
        <v>170</v>
      </c>
      <c r="F125" s="90">
        <v>23022</v>
      </c>
      <c r="G125" s="87">
        <v>5</v>
      </c>
    </row>
    <row r="126" spans="1:7" outlineLevel="1" x14ac:dyDescent="0.25">
      <c r="A126" s="87"/>
      <c r="B126" s="88" t="s">
        <v>167</v>
      </c>
      <c r="C126" s="87"/>
      <c r="D126" s="87"/>
      <c r="E126" s="89">
        <f>SUBTOTAL(9,E122:E125)</f>
        <v>463</v>
      </c>
      <c r="F126" s="90">
        <f>SUBTOTAL(9,F122:F125)</f>
        <v>113989.7</v>
      </c>
      <c r="G126" s="87">
        <f>SUBTOTAL(9,G122:G125)</f>
        <v>60</v>
      </c>
    </row>
    <row r="127" spans="1:7" outlineLevel="2" x14ac:dyDescent="0.25">
      <c r="A127" s="87" t="s">
        <v>115</v>
      </c>
      <c r="B127" s="87" t="s">
        <v>247</v>
      </c>
      <c r="C127" s="87" t="s">
        <v>66</v>
      </c>
      <c r="D127" s="87" t="s">
        <v>239</v>
      </c>
      <c r="E127" s="89">
        <v>5643</v>
      </c>
      <c r="F127" s="90">
        <v>67975.549999999988</v>
      </c>
      <c r="G127" s="87">
        <v>201</v>
      </c>
    </row>
    <row r="128" spans="1:7" outlineLevel="2" collapsed="1" x14ac:dyDescent="0.25">
      <c r="A128" s="87" t="s">
        <v>115</v>
      </c>
      <c r="B128" s="87" t="s">
        <v>247</v>
      </c>
      <c r="C128" s="87" t="s">
        <v>66</v>
      </c>
      <c r="D128" s="87" t="s">
        <v>160</v>
      </c>
      <c r="E128" s="89">
        <v>14</v>
      </c>
      <c r="F128" s="90">
        <v>95.65</v>
      </c>
      <c r="G128" s="87">
        <v>2</v>
      </c>
    </row>
    <row r="129" spans="1:7" outlineLevel="2" x14ac:dyDescent="0.25">
      <c r="A129" s="87" t="s">
        <v>131</v>
      </c>
      <c r="B129" s="87" t="s">
        <v>247</v>
      </c>
      <c r="C129" s="87" t="s">
        <v>66</v>
      </c>
      <c r="D129" s="87" t="s">
        <v>218</v>
      </c>
      <c r="E129" s="89">
        <v>3944</v>
      </c>
      <c r="F129" s="90">
        <v>38137.18</v>
      </c>
      <c r="G129" s="87">
        <v>83</v>
      </c>
    </row>
    <row r="130" spans="1:7" outlineLevel="2" x14ac:dyDescent="0.25">
      <c r="A130" s="87" t="s">
        <v>131</v>
      </c>
      <c r="B130" s="87" t="s">
        <v>247</v>
      </c>
      <c r="C130" s="87" t="s">
        <v>66</v>
      </c>
      <c r="D130" s="87" t="s">
        <v>239</v>
      </c>
      <c r="E130" s="89">
        <v>203</v>
      </c>
      <c r="F130" s="90">
        <v>2979</v>
      </c>
      <c r="G130" s="87">
        <v>6</v>
      </c>
    </row>
    <row r="131" spans="1:7" outlineLevel="2" x14ac:dyDescent="0.25">
      <c r="A131" s="87" t="s">
        <v>131</v>
      </c>
      <c r="B131" s="87" t="s">
        <v>247</v>
      </c>
      <c r="C131" s="87" t="s">
        <v>66</v>
      </c>
      <c r="D131" s="87" t="s">
        <v>155</v>
      </c>
      <c r="E131" s="89">
        <v>29</v>
      </c>
      <c r="F131" s="90">
        <v>90</v>
      </c>
      <c r="G131" s="87">
        <v>2</v>
      </c>
    </row>
    <row r="132" spans="1:7" outlineLevel="1" x14ac:dyDescent="0.25">
      <c r="A132" s="87"/>
      <c r="B132" s="88" t="s">
        <v>248</v>
      </c>
      <c r="C132" s="87"/>
      <c r="D132" s="87"/>
      <c r="E132" s="89">
        <f>SUBTOTAL(9,E127:E131)</f>
        <v>9833</v>
      </c>
      <c r="F132" s="90">
        <f>SUBTOTAL(9,F127:F131)</f>
        <v>109277.37999999998</v>
      </c>
      <c r="G132" s="87">
        <f>SUBTOTAL(9,G127:G131)</f>
        <v>294</v>
      </c>
    </row>
    <row r="133" spans="1:7" outlineLevel="2" x14ac:dyDescent="0.25">
      <c r="A133" s="87" t="s">
        <v>101</v>
      </c>
      <c r="B133" s="87" t="s">
        <v>43</v>
      </c>
      <c r="C133" s="87" t="s">
        <v>44</v>
      </c>
      <c r="D133" s="87" t="s">
        <v>171</v>
      </c>
      <c r="E133" s="89">
        <v>3878</v>
      </c>
      <c r="F133" s="90">
        <v>66172.899999999994</v>
      </c>
      <c r="G133" s="87">
        <v>137</v>
      </c>
    </row>
    <row r="134" spans="1:7" outlineLevel="2" x14ac:dyDescent="0.25">
      <c r="A134" s="87" t="s">
        <v>101</v>
      </c>
      <c r="B134" s="87" t="s">
        <v>43</v>
      </c>
      <c r="C134" s="87" t="s">
        <v>44</v>
      </c>
      <c r="D134" s="87" t="s">
        <v>219</v>
      </c>
      <c r="E134" s="89">
        <v>1989</v>
      </c>
      <c r="F134" s="90">
        <v>16378.050000000001</v>
      </c>
      <c r="G134" s="87">
        <v>93</v>
      </c>
    </row>
    <row r="135" spans="1:7" outlineLevel="2" x14ac:dyDescent="0.25">
      <c r="A135" s="87" t="s">
        <v>101</v>
      </c>
      <c r="B135" s="87" t="s">
        <v>43</v>
      </c>
      <c r="C135" s="87" t="s">
        <v>44</v>
      </c>
      <c r="D135" s="87" t="s">
        <v>138</v>
      </c>
      <c r="E135" s="89">
        <v>13</v>
      </c>
      <c r="F135" s="90">
        <v>9368</v>
      </c>
      <c r="G135" s="87">
        <v>3</v>
      </c>
    </row>
    <row r="136" spans="1:7" outlineLevel="2" x14ac:dyDescent="0.25">
      <c r="A136" s="87" t="s">
        <v>101</v>
      </c>
      <c r="B136" s="87" t="s">
        <v>43</v>
      </c>
      <c r="C136" s="87" t="s">
        <v>44</v>
      </c>
      <c r="D136" s="87" t="s">
        <v>220</v>
      </c>
      <c r="E136" s="89">
        <v>153</v>
      </c>
      <c r="F136" s="90">
        <v>6802.45</v>
      </c>
      <c r="G136" s="87">
        <v>40</v>
      </c>
    </row>
    <row r="137" spans="1:7" outlineLevel="2" collapsed="1" x14ac:dyDescent="0.25">
      <c r="A137" s="87" t="s">
        <v>101</v>
      </c>
      <c r="B137" s="87" t="s">
        <v>43</v>
      </c>
      <c r="C137" s="87" t="s">
        <v>44</v>
      </c>
      <c r="D137" s="87" t="s">
        <v>238</v>
      </c>
      <c r="E137" s="89">
        <v>34</v>
      </c>
      <c r="F137" s="90">
        <v>2546</v>
      </c>
      <c r="G137" s="87">
        <v>4</v>
      </c>
    </row>
    <row r="138" spans="1:7" outlineLevel="2" x14ac:dyDescent="0.25">
      <c r="A138" s="87" t="s">
        <v>101</v>
      </c>
      <c r="B138" s="87" t="s">
        <v>43</v>
      </c>
      <c r="C138" s="87" t="s">
        <v>44</v>
      </c>
      <c r="D138" s="87" t="s">
        <v>159</v>
      </c>
      <c r="E138" s="89">
        <v>164</v>
      </c>
      <c r="F138" s="90">
        <v>1966.7</v>
      </c>
      <c r="G138" s="87">
        <v>11</v>
      </c>
    </row>
    <row r="139" spans="1:7" outlineLevel="2" x14ac:dyDescent="0.25">
      <c r="A139" s="87" t="s">
        <v>101</v>
      </c>
      <c r="B139" s="87" t="s">
        <v>43</v>
      </c>
      <c r="C139" s="87" t="s">
        <v>44</v>
      </c>
      <c r="D139" s="87" t="s">
        <v>140</v>
      </c>
      <c r="E139" s="89">
        <v>67</v>
      </c>
      <c r="F139" s="90">
        <v>612.30000000000007</v>
      </c>
      <c r="G139" s="87">
        <v>6</v>
      </c>
    </row>
    <row r="140" spans="1:7" outlineLevel="2" x14ac:dyDescent="0.25">
      <c r="A140" s="87" t="s">
        <v>101</v>
      </c>
      <c r="B140" s="87" t="s">
        <v>43</v>
      </c>
      <c r="C140" s="87" t="s">
        <v>44</v>
      </c>
      <c r="D140" s="87" t="s">
        <v>218</v>
      </c>
      <c r="E140" s="89">
        <v>3</v>
      </c>
      <c r="F140" s="90">
        <v>11.4</v>
      </c>
      <c r="G140" s="87">
        <v>3</v>
      </c>
    </row>
    <row r="141" spans="1:7" outlineLevel="1" x14ac:dyDescent="0.25">
      <c r="A141" s="87"/>
      <c r="B141" s="88" t="s">
        <v>174</v>
      </c>
      <c r="C141" s="87"/>
      <c r="D141" s="87"/>
      <c r="E141" s="89">
        <f>SUBTOTAL(9,E133:E140)</f>
        <v>6301</v>
      </c>
      <c r="F141" s="90">
        <f>SUBTOTAL(9,F133:F140)</f>
        <v>103857.79999999999</v>
      </c>
      <c r="G141" s="87">
        <f>SUBTOTAL(9,G133:G140)</f>
        <v>297</v>
      </c>
    </row>
    <row r="142" spans="1:7" outlineLevel="2" x14ac:dyDescent="0.25">
      <c r="A142" s="87" t="s">
        <v>85</v>
      </c>
      <c r="B142" s="87" t="s">
        <v>57</v>
      </c>
      <c r="C142" s="87" t="s">
        <v>58</v>
      </c>
      <c r="D142" s="87" t="s">
        <v>245</v>
      </c>
      <c r="E142" s="89">
        <v>5229</v>
      </c>
      <c r="F142" s="90">
        <v>98755.5</v>
      </c>
      <c r="G142" s="87">
        <v>80</v>
      </c>
    </row>
    <row r="143" spans="1:7" outlineLevel="1" x14ac:dyDescent="0.25">
      <c r="A143" s="87"/>
      <c r="B143" s="88" t="s">
        <v>178</v>
      </c>
      <c r="C143" s="87"/>
      <c r="D143" s="87"/>
      <c r="E143" s="89">
        <f>SUBTOTAL(9,E142:E142)</f>
        <v>5229</v>
      </c>
      <c r="F143" s="90">
        <f>SUBTOTAL(9,F142:F142)</f>
        <v>98755.5</v>
      </c>
      <c r="G143" s="87">
        <f>SUBTOTAL(9,G142:G142)</f>
        <v>80</v>
      </c>
    </row>
    <row r="144" spans="1:7" outlineLevel="2" x14ac:dyDescent="0.25">
      <c r="A144" s="87" t="s">
        <v>84</v>
      </c>
      <c r="B144" s="87" t="s">
        <v>63</v>
      </c>
      <c r="C144" s="87" t="s">
        <v>22</v>
      </c>
      <c r="D144" s="87" t="s">
        <v>241</v>
      </c>
      <c r="E144" s="89">
        <v>873</v>
      </c>
      <c r="F144" s="90">
        <v>61763.9</v>
      </c>
      <c r="G144" s="87">
        <v>65</v>
      </c>
    </row>
    <row r="145" spans="1:7" outlineLevel="2" x14ac:dyDescent="0.25">
      <c r="A145" s="87" t="s">
        <v>84</v>
      </c>
      <c r="B145" s="87" t="s">
        <v>63</v>
      </c>
      <c r="C145" s="87" t="s">
        <v>22</v>
      </c>
      <c r="D145" s="87" t="s">
        <v>139</v>
      </c>
      <c r="E145" s="89">
        <v>5</v>
      </c>
      <c r="F145" s="90">
        <v>2373</v>
      </c>
      <c r="G145" s="87">
        <v>2</v>
      </c>
    </row>
    <row r="146" spans="1:7" outlineLevel="1" x14ac:dyDescent="0.25">
      <c r="A146" s="87"/>
      <c r="B146" s="88" t="s">
        <v>176</v>
      </c>
      <c r="C146" s="87"/>
      <c r="D146" s="87"/>
      <c r="E146" s="89">
        <f>SUBTOTAL(9,E144:E145)</f>
        <v>878</v>
      </c>
      <c r="F146" s="90">
        <f>SUBTOTAL(9,F144:F145)</f>
        <v>64136.9</v>
      </c>
      <c r="G146" s="87">
        <f>SUBTOTAL(9,G144:G145)</f>
        <v>67</v>
      </c>
    </row>
    <row r="147" spans="1:7" outlineLevel="2" x14ac:dyDescent="0.25">
      <c r="A147" s="87" t="s">
        <v>82</v>
      </c>
      <c r="B147" s="87" t="s">
        <v>45</v>
      </c>
      <c r="C147" s="87" t="s">
        <v>46</v>
      </c>
      <c r="D147" s="87" t="s">
        <v>238</v>
      </c>
      <c r="E147" s="89">
        <v>1455</v>
      </c>
      <c r="F147" s="90">
        <v>46035.05</v>
      </c>
      <c r="G147" s="87">
        <v>29</v>
      </c>
    </row>
    <row r="148" spans="1:7" outlineLevel="2" x14ac:dyDescent="0.25">
      <c r="A148" s="87" t="s">
        <v>82</v>
      </c>
      <c r="B148" s="87" t="s">
        <v>45</v>
      </c>
      <c r="C148" s="87" t="s">
        <v>46</v>
      </c>
      <c r="D148" s="87" t="s">
        <v>146</v>
      </c>
      <c r="E148" s="89">
        <v>25</v>
      </c>
      <c r="F148" s="90">
        <v>2755</v>
      </c>
      <c r="G148" s="87">
        <v>5</v>
      </c>
    </row>
    <row r="149" spans="1:7" outlineLevel="2" x14ac:dyDescent="0.25">
      <c r="A149" s="87" t="s">
        <v>82</v>
      </c>
      <c r="B149" s="87" t="s">
        <v>45</v>
      </c>
      <c r="C149" s="87" t="s">
        <v>46</v>
      </c>
      <c r="D149" s="87" t="s">
        <v>150</v>
      </c>
      <c r="E149" s="89">
        <v>1</v>
      </c>
      <c r="F149" s="90">
        <v>384</v>
      </c>
      <c r="G149" s="87">
        <v>1</v>
      </c>
    </row>
    <row r="150" spans="1:7" outlineLevel="1" x14ac:dyDescent="0.25">
      <c r="A150" s="87"/>
      <c r="B150" s="88" t="s">
        <v>168</v>
      </c>
      <c r="C150" s="87"/>
      <c r="D150" s="87"/>
      <c r="E150" s="89">
        <f>SUBTOTAL(9,E147:E149)</f>
        <v>1481</v>
      </c>
      <c r="F150" s="90">
        <f>SUBTOTAL(9,F147:F149)</f>
        <v>49174.05</v>
      </c>
      <c r="G150" s="87">
        <f>SUBTOTAL(9,G147:G149)</f>
        <v>35</v>
      </c>
    </row>
    <row r="151" spans="1:7" outlineLevel="2" x14ac:dyDescent="0.25">
      <c r="A151" s="87" t="s">
        <v>104</v>
      </c>
      <c r="B151" s="87" t="s">
        <v>67</v>
      </c>
      <c r="C151" s="87" t="s">
        <v>68</v>
      </c>
      <c r="D151" s="87" t="s">
        <v>142</v>
      </c>
      <c r="E151" s="89">
        <v>2212</v>
      </c>
      <c r="F151" s="90">
        <v>23782.550000000003</v>
      </c>
      <c r="G151" s="87">
        <v>131</v>
      </c>
    </row>
    <row r="152" spans="1:7" outlineLevel="2" x14ac:dyDescent="0.25">
      <c r="A152" s="87" t="s">
        <v>104</v>
      </c>
      <c r="B152" s="87" t="s">
        <v>67</v>
      </c>
      <c r="C152" s="87" t="s">
        <v>68</v>
      </c>
      <c r="D152" s="87" t="s">
        <v>244</v>
      </c>
      <c r="E152" s="89">
        <v>499</v>
      </c>
      <c r="F152" s="90">
        <v>20577.75</v>
      </c>
      <c r="G152" s="87">
        <v>27</v>
      </c>
    </row>
    <row r="153" spans="1:7" outlineLevel="2" x14ac:dyDescent="0.25">
      <c r="A153" s="87" t="s">
        <v>104</v>
      </c>
      <c r="B153" s="87" t="s">
        <v>67</v>
      </c>
      <c r="C153" s="87" t="s">
        <v>68</v>
      </c>
      <c r="D153" s="87" t="s">
        <v>159</v>
      </c>
      <c r="E153" s="89">
        <v>43</v>
      </c>
      <c r="F153" s="90">
        <v>1133</v>
      </c>
      <c r="G153" s="87">
        <v>4</v>
      </c>
    </row>
    <row r="154" spans="1:7" outlineLevel="2" collapsed="1" x14ac:dyDescent="0.25">
      <c r="A154" s="87" t="s">
        <v>104</v>
      </c>
      <c r="B154" s="87" t="s">
        <v>67</v>
      </c>
      <c r="C154" s="87" t="s">
        <v>68</v>
      </c>
      <c r="D154" s="87" t="s">
        <v>238</v>
      </c>
      <c r="E154" s="89">
        <v>1</v>
      </c>
      <c r="F154" s="90">
        <v>98</v>
      </c>
      <c r="G154" s="87">
        <v>1</v>
      </c>
    </row>
    <row r="155" spans="1:7" outlineLevel="1" x14ac:dyDescent="0.25">
      <c r="A155" s="87"/>
      <c r="B155" s="88" t="s">
        <v>184</v>
      </c>
      <c r="C155" s="87"/>
      <c r="D155" s="87"/>
      <c r="E155" s="89">
        <f>SUBTOTAL(9,E151:E154)</f>
        <v>2755</v>
      </c>
      <c r="F155" s="90">
        <f>SUBTOTAL(9,F151:F154)</f>
        <v>45591.3</v>
      </c>
      <c r="G155" s="87">
        <f>SUBTOTAL(9,G151:G154)</f>
        <v>163</v>
      </c>
    </row>
    <row r="156" spans="1:7" outlineLevel="2" x14ac:dyDescent="0.25">
      <c r="A156" s="87" t="s">
        <v>94</v>
      </c>
      <c r="B156" s="87" t="s">
        <v>80</v>
      </c>
      <c r="C156" s="87" t="s">
        <v>81</v>
      </c>
      <c r="D156" s="87" t="s">
        <v>249</v>
      </c>
      <c r="E156" s="89">
        <v>506</v>
      </c>
      <c r="F156" s="90">
        <v>13997</v>
      </c>
      <c r="G156" s="87">
        <v>4</v>
      </c>
    </row>
    <row r="157" spans="1:7" outlineLevel="2" x14ac:dyDescent="0.25">
      <c r="A157" s="87" t="s">
        <v>94</v>
      </c>
      <c r="B157" s="87" t="s">
        <v>80</v>
      </c>
      <c r="C157" s="87" t="s">
        <v>81</v>
      </c>
      <c r="D157" s="87" t="s">
        <v>145</v>
      </c>
      <c r="E157" s="89">
        <v>27</v>
      </c>
      <c r="F157" s="90">
        <v>13596.6</v>
      </c>
      <c r="G157" s="87">
        <v>7</v>
      </c>
    </row>
    <row r="158" spans="1:7" outlineLevel="2" collapsed="1" x14ac:dyDescent="0.25">
      <c r="A158" s="87" t="s">
        <v>94</v>
      </c>
      <c r="B158" s="87" t="s">
        <v>80</v>
      </c>
      <c r="C158" s="87" t="s">
        <v>81</v>
      </c>
      <c r="D158" s="87" t="s">
        <v>141</v>
      </c>
      <c r="E158" s="89">
        <v>132</v>
      </c>
      <c r="F158" s="90">
        <v>10011</v>
      </c>
      <c r="G158" s="87">
        <v>6</v>
      </c>
    </row>
    <row r="159" spans="1:7" outlineLevel="2" x14ac:dyDescent="0.25">
      <c r="A159" s="87" t="s">
        <v>94</v>
      </c>
      <c r="B159" s="87" t="s">
        <v>80</v>
      </c>
      <c r="C159" s="87" t="s">
        <v>81</v>
      </c>
      <c r="D159" s="87" t="s">
        <v>151</v>
      </c>
      <c r="E159" s="89">
        <v>36</v>
      </c>
      <c r="F159" s="90">
        <v>4682</v>
      </c>
      <c r="G159" s="87">
        <v>2</v>
      </c>
    </row>
    <row r="160" spans="1:7" outlineLevel="2" collapsed="1" x14ac:dyDescent="0.25">
      <c r="A160" s="87" t="s">
        <v>94</v>
      </c>
      <c r="B160" s="87" t="s">
        <v>80</v>
      </c>
      <c r="C160" s="87" t="s">
        <v>81</v>
      </c>
      <c r="D160" s="87" t="s">
        <v>240</v>
      </c>
      <c r="E160" s="89">
        <v>3</v>
      </c>
      <c r="F160" s="90">
        <v>647</v>
      </c>
      <c r="G160" s="87">
        <v>1</v>
      </c>
    </row>
    <row r="161" spans="1:7" outlineLevel="1" x14ac:dyDescent="0.25">
      <c r="A161" s="87"/>
      <c r="B161" s="88" t="s">
        <v>175</v>
      </c>
      <c r="C161" s="87"/>
      <c r="D161" s="87"/>
      <c r="E161" s="89">
        <f>SUBTOTAL(9,E156:E160)</f>
        <v>704</v>
      </c>
      <c r="F161" s="90">
        <f>SUBTOTAL(9,F156:F160)</f>
        <v>42933.599999999999</v>
      </c>
      <c r="G161" s="87">
        <f>SUBTOTAL(9,G156:G160)</f>
        <v>20</v>
      </c>
    </row>
    <row r="162" spans="1:7" outlineLevel="2" collapsed="1" x14ac:dyDescent="0.25">
      <c r="A162" s="87" t="s">
        <v>290</v>
      </c>
      <c r="B162" s="87" t="s">
        <v>291</v>
      </c>
      <c r="C162" s="87" t="s">
        <v>36</v>
      </c>
      <c r="D162" s="87" t="s">
        <v>146</v>
      </c>
      <c r="E162" s="89">
        <v>64</v>
      </c>
      <c r="F162" s="90">
        <v>32396</v>
      </c>
      <c r="G162" s="87">
        <v>11</v>
      </c>
    </row>
    <row r="163" spans="1:7" outlineLevel="2" x14ac:dyDescent="0.25">
      <c r="A163" s="87" t="s">
        <v>290</v>
      </c>
      <c r="B163" s="87" t="s">
        <v>291</v>
      </c>
      <c r="C163" s="87" t="s">
        <v>36</v>
      </c>
      <c r="D163" s="87" t="s">
        <v>145</v>
      </c>
      <c r="E163" s="89">
        <v>118</v>
      </c>
      <c r="F163" s="90">
        <v>1526</v>
      </c>
      <c r="G163" s="87">
        <v>3</v>
      </c>
    </row>
    <row r="164" spans="1:7" outlineLevel="1" x14ac:dyDescent="0.25">
      <c r="A164" s="87"/>
      <c r="B164" s="88" t="s">
        <v>292</v>
      </c>
      <c r="C164" s="87"/>
      <c r="D164" s="87"/>
      <c r="E164" s="89">
        <f>SUBTOTAL(9,E162:E163)</f>
        <v>182</v>
      </c>
      <c r="F164" s="90">
        <f>SUBTOTAL(9,F162:F163)</f>
        <v>33922</v>
      </c>
      <c r="G164" s="87">
        <f>SUBTOTAL(9,G162:G163)</f>
        <v>14</v>
      </c>
    </row>
    <row r="165" spans="1:7" outlineLevel="2" x14ac:dyDescent="0.25">
      <c r="A165" s="87" t="s">
        <v>97</v>
      </c>
      <c r="B165" s="87" t="s">
        <v>56</v>
      </c>
      <c r="C165" s="87" t="s">
        <v>22</v>
      </c>
      <c r="D165" s="87" t="s">
        <v>145</v>
      </c>
      <c r="E165" s="89">
        <v>326</v>
      </c>
      <c r="F165" s="90">
        <v>14135</v>
      </c>
      <c r="G165" s="87">
        <v>4</v>
      </c>
    </row>
    <row r="166" spans="1:7" outlineLevel="2" collapsed="1" x14ac:dyDescent="0.25">
      <c r="A166" s="87" t="s">
        <v>97</v>
      </c>
      <c r="B166" s="87" t="s">
        <v>56</v>
      </c>
      <c r="C166" s="87" t="s">
        <v>22</v>
      </c>
      <c r="D166" s="87" t="s">
        <v>241</v>
      </c>
      <c r="E166" s="89">
        <v>256</v>
      </c>
      <c r="F166" s="90">
        <v>8657</v>
      </c>
      <c r="G166" s="87">
        <v>5</v>
      </c>
    </row>
    <row r="167" spans="1:7" outlineLevel="2" x14ac:dyDescent="0.25">
      <c r="A167" s="87" t="s">
        <v>97</v>
      </c>
      <c r="B167" s="87" t="s">
        <v>56</v>
      </c>
      <c r="C167" s="87" t="s">
        <v>22</v>
      </c>
      <c r="D167" s="87" t="s">
        <v>154</v>
      </c>
      <c r="E167" s="89">
        <v>500</v>
      </c>
      <c r="F167" s="90">
        <v>7106</v>
      </c>
      <c r="G167" s="87">
        <v>2</v>
      </c>
    </row>
    <row r="168" spans="1:7" outlineLevel="2" x14ac:dyDescent="0.25">
      <c r="A168" s="87" t="s">
        <v>97</v>
      </c>
      <c r="B168" s="87" t="s">
        <v>56</v>
      </c>
      <c r="C168" s="87" t="s">
        <v>22</v>
      </c>
      <c r="D168" s="87" t="s">
        <v>139</v>
      </c>
      <c r="E168" s="89">
        <v>4</v>
      </c>
      <c r="F168" s="90">
        <v>2720</v>
      </c>
      <c r="G168" s="87">
        <v>1</v>
      </c>
    </row>
    <row r="169" spans="1:7" outlineLevel="2" x14ac:dyDescent="0.25">
      <c r="A169" s="87" t="s">
        <v>97</v>
      </c>
      <c r="B169" s="87" t="s">
        <v>56</v>
      </c>
      <c r="C169" s="87" t="s">
        <v>22</v>
      </c>
      <c r="D169" s="87" t="s">
        <v>138</v>
      </c>
      <c r="E169" s="89">
        <v>2</v>
      </c>
      <c r="F169" s="90">
        <v>96</v>
      </c>
      <c r="G169" s="87">
        <v>2</v>
      </c>
    </row>
    <row r="170" spans="1:7" outlineLevel="1" x14ac:dyDescent="0.25">
      <c r="A170" s="87"/>
      <c r="B170" s="88" t="s">
        <v>187</v>
      </c>
      <c r="C170" s="87"/>
      <c r="D170" s="87"/>
      <c r="E170" s="89">
        <f>SUBTOTAL(9,E165:E169)</f>
        <v>1088</v>
      </c>
      <c r="F170" s="90">
        <f>SUBTOTAL(9,F165:F169)</f>
        <v>32714</v>
      </c>
      <c r="G170" s="87">
        <f>SUBTOTAL(9,G165:G169)</f>
        <v>14</v>
      </c>
    </row>
    <row r="171" spans="1:7" outlineLevel="2" x14ac:dyDescent="0.25">
      <c r="A171" s="87" t="s">
        <v>106</v>
      </c>
      <c r="B171" s="87" t="s">
        <v>64</v>
      </c>
      <c r="C171" s="87" t="s">
        <v>65</v>
      </c>
      <c r="D171" s="87" t="s">
        <v>151</v>
      </c>
      <c r="E171" s="89">
        <v>1243</v>
      </c>
      <c r="F171" s="90">
        <v>14356</v>
      </c>
      <c r="G171" s="87">
        <v>13</v>
      </c>
    </row>
    <row r="172" spans="1:7" outlineLevel="2" x14ac:dyDescent="0.25">
      <c r="A172" s="87" t="s">
        <v>106</v>
      </c>
      <c r="B172" s="87" t="s">
        <v>64</v>
      </c>
      <c r="C172" s="87" t="s">
        <v>65</v>
      </c>
      <c r="D172" s="87" t="s">
        <v>238</v>
      </c>
      <c r="E172" s="89">
        <v>255</v>
      </c>
      <c r="F172" s="90">
        <v>8588</v>
      </c>
      <c r="G172" s="87">
        <v>6</v>
      </c>
    </row>
    <row r="173" spans="1:7" outlineLevel="2" collapsed="1" x14ac:dyDescent="0.25">
      <c r="A173" s="87" t="s">
        <v>106</v>
      </c>
      <c r="B173" s="87" t="s">
        <v>64</v>
      </c>
      <c r="C173" s="87" t="s">
        <v>65</v>
      </c>
      <c r="D173" s="87" t="s">
        <v>138</v>
      </c>
      <c r="E173" s="89">
        <v>102</v>
      </c>
      <c r="F173" s="90">
        <v>1706.9</v>
      </c>
      <c r="G173" s="87">
        <v>7</v>
      </c>
    </row>
    <row r="174" spans="1:7" outlineLevel="2" x14ac:dyDescent="0.25">
      <c r="A174" s="87" t="s">
        <v>106</v>
      </c>
      <c r="B174" s="87" t="s">
        <v>64</v>
      </c>
      <c r="C174" s="87" t="s">
        <v>65</v>
      </c>
      <c r="D174" s="87" t="s">
        <v>142</v>
      </c>
      <c r="E174" s="89">
        <v>66</v>
      </c>
      <c r="F174" s="90">
        <v>995.75</v>
      </c>
      <c r="G174" s="87">
        <v>8</v>
      </c>
    </row>
    <row r="175" spans="1:7" outlineLevel="2" collapsed="1" x14ac:dyDescent="0.25">
      <c r="A175" s="87" t="s">
        <v>106</v>
      </c>
      <c r="B175" s="87" t="s">
        <v>64</v>
      </c>
      <c r="C175" s="87" t="s">
        <v>65</v>
      </c>
      <c r="D175" s="87" t="s">
        <v>155</v>
      </c>
      <c r="E175" s="89">
        <v>7</v>
      </c>
      <c r="F175" s="90">
        <v>130.55000000000001</v>
      </c>
      <c r="G175" s="87">
        <v>5</v>
      </c>
    </row>
    <row r="176" spans="1:7" outlineLevel="2" x14ac:dyDescent="0.25">
      <c r="A176" s="87" t="s">
        <v>106</v>
      </c>
      <c r="B176" s="87" t="s">
        <v>64</v>
      </c>
      <c r="C176" s="87" t="s">
        <v>65</v>
      </c>
      <c r="D176" s="87" t="s">
        <v>159</v>
      </c>
      <c r="E176" s="89">
        <v>2</v>
      </c>
      <c r="F176" s="90">
        <v>45</v>
      </c>
      <c r="G176" s="87">
        <v>1</v>
      </c>
    </row>
    <row r="177" spans="1:7" outlineLevel="1" x14ac:dyDescent="0.25">
      <c r="A177" s="87"/>
      <c r="B177" s="88" t="s">
        <v>186</v>
      </c>
      <c r="C177" s="87"/>
      <c r="D177" s="87"/>
      <c r="E177" s="89">
        <f>SUBTOTAL(9,E171:E176)</f>
        <v>1675</v>
      </c>
      <c r="F177" s="90">
        <f>SUBTOTAL(9,F171:F176)</f>
        <v>25822.2</v>
      </c>
      <c r="G177" s="87">
        <f>SUBTOTAL(9,G171:G176)</f>
        <v>40</v>
      </c>
    </row>
    <row r="178" spans="1:7" outlineLevel="2" x14ac:dyDescent="0.25">
      <c r="A178" s="87" t="s">
        <v>93</v>
      </c>
      <c r="B178" s="87" t="s">
        <v>69</v>
      </c>
      <c r="C178" s="87" t="s">
        <v>69</v>
      </c>
      <c r="D178" s="87" t="s">
        <v>150</v>
      </c>
      <c r="E178" s="89">
        <v>34</v>
      </c>
      <c r="F178" s="90">
        <v>16537</v>
      </c>
      <c r="G178" s="87">
        <v>6</v>
      </c>
    </row>
    <row r="179" spans="1:7" outlineLevel="2" x14ac:dyDescent="0.25">
      <c r="A179" s="87" t="s">
        <v>93</v>
      </c>
      <c r="B179" s="87" t="s">
        <v>69</v>
      </c>
      <c r="C179" s="87" t="s">
        <v>69</v>
      </c>
      <c r="D179" s="87" t="s">
        <v>241</v>
      </c>
      <c r="E179" s="89">
        <v>9</v>
      </c>
      <c r="F179" s="90">
        <v>4072</v>
      </c>
      <c r="G179" s="87">
        <v>4</v>
      </c>
    </row>
    <row r="180" spans="1:7" outlineLevel="2" x14ac:dyDescent="0.25">
      <c r="A180" s="87" t="s">
        <v>93</v>
      </c>
      <c r="B180" s="87" t="s">
        <v>69</v>
      </c>
      <c r="C180" s="87" t="s">
        <v>69</v>
      </c>
      <c r="D180" s="87" t="s">
        <v>249</v>
      </c>
      <c r="E180" s="89">
        <v>16</v>
      </c>
      <c r="F180" s="90">
        <v>1671</v>
      </c>
      <c r="G180" s="87">
        <v>2</v>
      </c>
    </row>
    <row r="181" spans="1:7" outlineLevel="2" collapsed="1" x14ac:dyDescent="0.25">
      <c r="A181" s="87" t="s">
        <v>93</v>
      </c>
      <c r="B181" s="87" t="s">
        <v>69</v>
      </c>
      <c r="C181" s="87" t="s">
        <v>69</v>
      </c>
      <c r="D181" s="87" t="s">
        <v>238</v>
      </c>
      <c r="E181" s="89">
        <v>1</v>
      </c>
      <c r="F181" s="90">
        <v>106</v>
      </c>
      <c r="G181" s="87">
        <v>1</v>
      </c>
    </row>
    <row r="182" spans="1:7" outlineLevel="1" x14ac:dyDescent="0.25">
      <c r="A182" s="87"/>
      <c r="B182" s="88" t="s">
        <v>192</v>
      </c>
      <c r="C182" s="87"/>
      <c r="D182" s="87"/>
      <c r="E182" s="89">
        <f>SUBTOTAL(9,E178:E181)</f>
        <v>60</v>
      </c>
      <c r="F182" s="90">
        <f>SUBTOTAL(9,F178:F181)</f>
        <v>22386</v>
      </c>
      <c r="G182" s="87">
        <f>SUBTOTAL(9,G178:G181)</f>
        <v>13</v>
      </c>
    </row>
    <row r="183" spans="1:7" outlineLevel="2" x14ac:dyDescent="0.25">
      <c r="A183" s="87" t="s">
        <v>203</v>
      </c>
      <c r="B183" s="87" t="s">
        <v>204</v>
      </c>
      <c r="C183" s="87" t="s">
        <v>205</v>
      </c>
      <c r="D183" s="87" t="s">
        <v>249</v>
      </c>
      <c r="E183" s="89">
        <v>802</v>
      </c>
      <c r="F183" s="90">
        <v>22250</v>
      </c>
      <c r="G183" s="87">
        <v>6</v>
      </c>
    </row>
    <row r="184" spans="1:7" outlineLevel="1" x14ac:dyDescent="0.25">
      <c r="A184" s="87"/>
      <c r="B184" s="88" t="s">
        <v>206</v>
      </c>
      <c r="C184" s="87"/>
      <c r="D184" s="87"/>
      <c r="E184" s="89">
        <f>SUBTOTAL(9,E183:E183)</f>
        <v>802</v>
      </c>
      <c r="F184" s="90">
        <f>SUBTOTAL(9,F183:F183)</f>
        <v>22250</v>
      </c>
      <c r="G184" s="87">
        <f>SUBTOTAL(9,G183:G183)</f>
        <v>6</v>
      </c>
    </row>
    <row r="185" spans="1:7" outlineLevel="2" x14ac:dyDescent="0.25">
      <c r="A185" s="87" t="s">
        <v>114</v>
      </c>
      <c r="B185" s="87" t="s">
        <v>59</v>
      </c>
      <c r="C185" s="87" t="s">
        <v>60</v>
      </c>
      <c r="D185" s="87" t="s">
        <v>245</v>
      </c>
      <c r="E185" s="89">
        <v>516</v>
      </c>
      <c r="F185" s="90">
        <v>16161.5</v>
      </c>
      <c r="G185" s="87">
        <v>26</v>
      </c>
    </row>
    <row r="186" spans="1:7" outlineLevel="1" x14ac:dyDescent="0.25">
      <c r="A186" s="87"/>
      <c r="B186" s="88" t="s">
        <v>183</v>
      </c>
      <c r="C186" s="87"/>
      <c r="D186" s="87"/>
      <c r="E186" s="89">
        <f>SUBTOTAL(9,E185:E185)</f>
        <v>516</v>
      </c>
      <c r="F186" s="90">
        <f>SUBTOTAL(9,F185:F185)</f>
        <v>16161.5</v>
      </c>
      <c r="G186" s="87">
        <f>SUBTOTAL(9,G185:G185)</f>
        <v>26</v>
      </c>
    </row>
    <row r="187" spans="1:7" outlineLevel="2" collapsed="1" x14ac:dyDescent="0.25">
      <c r="A187" s="87" t="s">
        <v>293</v>
      </c>
      <c r="B187" s="87" t="s">
        <v>294</v>
      </c>
      <c r="C187" s="87" t="s">
        <v>295</v>
      </c>
      <c r="D187" s="87" t="s">
        <v>241</v>
      </c>
      <c r="E187" s="89">
        <v>20</v>
      </c>
      <c r="F187" s="90">
        <v>13496</v>
      </c>
      <c r="G187" s="87">
        <v>2</v>
      </c>
    </row>
    <row r="188" spans="1:7" outlineLevel="2" x14ac:dyDescent="0.25">
      <c r="A188" s="87" t="s">
        <v>293</v>
      </c>
      <c r="B188" s="87" t="s">
        <v>294</v>
      </c>
      <c r="C188" s="87" t="s">
        <v>295</v>
      </c>
      <c r="D188" s="87" t="s">
        <v>296</v>
      </c>
      <c r="E188" s="89">
        <v>6</v>
      </c>
      <c r="F188" s="90">
        <v>2400</v>
      </c>
      <c r="G188" s="87">
        <v>1</v>
      </c>
    </row>
    <row r="189" spans="1:7" outlineLevel="1" x14ac:dyDescent="0.25">
      <c r="A189" s="87"/>
      <c r="B189" s="88" t="s">
        <v>297</v>
      </c>
      <c r="C189" s="87"/>
      <c r="D189" s="87"/>
      <c r="E189" s="89">
        <f>SUBTOTAL(9,E187:E188)</f>
        <v>26</v>
      </c>
      <c r="F189" s="90">
        <f>SUBTOTAL(9,F187:F188)</f>
        <v>15896</v>
      </c>
      <c r="G189" s="87">
        <f>SUBTOTAL(9,G187:G188)</f>
        <v>3</v>
      </c>
    </row>
    <row r="190" spans="1:7" outlineLevel="2" x14ac:dyDescent="0.25">
      <c r="A190" s="87" t="s">
        <v>298</v>
      </c>
      <c r="B190" s="87" t="s">
        <v>299</v>
      </c>
      <c r="C190" s="87" t="s">
        <v>132</v>
      </c>
      <c r="D190" s="87" t="s">
        <v>246</v>
      </c>
      <c r="E190" s="89">
        <v>17</v>
      </c>
      <c r="F190" s="90">
        <v>9682</v>
      </c>
      <c r="G190" s="87">
        <v>3</v>
      </c>
    </row>
    <row r="191" spans="1:7" outlineLevel="2" x14ac:dyDescent="0.25">
      <c r="A191" s="87" t="s">
        <v>298</v>
      </c>
      <c r="B191" s="87" t="s">
        <v>299</v>
      </c>
      <c r="C191" s="87" t="s">
        <v>132</v>
      </c>
      <c r="D191" s="87" t="s">
        <v>149</v>
      </c>
      <c r="E191" s="89">
        <v>15</v>
      </c>
      <c r="F191" s="90">
        <v>6086</v>
      </c>
      <c r="G191" s="87">
        <v>2</v>
      </c>
    </row>
    <row r="192" spans="1:7" outlineLevel="1" x14ac:dyDescent="0.25">
      <c r="A192" s="87"/>
      <c r="B192" s="88" t="s">
        <v>300</v>
      </c>
      <c r="C192" s="87"/>
      <c r="D192" s="87"/>
      <c r="E192" s="89">
        <f>SUBTOTAL(9,E190:E191)</f>
        <v>32</v>
      </c>
      <c r="F192" s="90">
        <f>SUBTOTAL(9,F190:F191)</f>
        <v>15768</v>
      </c>
      <c r="G192" s="87">
        <f>SUBTOTAL(9,G190:G191)</f>
        <v>5</v>
      </c>
    </row>
    <row r="193" spans="1:7" outlineLevel="2" x14ac:dyDescent="0.25">
      <c r="A193" s="87" t="s">
        <v>125</v>
      </c>
      <c r="B193" s="87" t="s">
        <v>126</v>
      </c>
      <c r="C193" s="87" t="s">
        <v>22</v>
      </c>
      <c r="D193" s="87" t="s">
        <v>139</v>
      </c>
      <c r="E193" s="89">
        <v>137</v>
      </c>
      <c r="F193" s="90">
        <v>14926.3</v>
      </c>
      <c r="G193" s="87">
        <v>25</v>
      </c>
    </row>
    <row r="194" spans="1:7" outlineLevel="1" x14ac:dyDescent="0.25">
      <c r="A194" s="87"/>
      <c r="B194" s="88" t="s">
        <v>179</v>
      </c>
      <c r="C194" s="87"/>
      <c r="D194" s="87"/>
      <c r="E194" s="89">
        <f>SUBTOTAL(9,E193:E193)</f>
        <v>137</v>
      </c>
      <c r="F194" s="90">
        <f>SUBTOTAL(9,F193:F193)</f>
        <v>14926.3</v>
      </c>
      <c r="G194" s="87">
        <f>SUBTOTAL(9,G193:G193)</f>
        <v>25</v>
      </c>
    </row>
    <row r="195" spans="1:7" outlineLevel="2" collapsed="1" x14ac:dyDescent="0.25">
      <c r="A195" s="87" t="s">
        <v>301</v>
      </c>
      <c r="B195" s="87" t="s">
        <v>212</v>
      </c>
      <c r="C195" s="87" t="s">
        <v>70</v>
      </c>
      <c r="D195" s="87" t="s">
        <v>218</v>
      </c>
      <c r="E195" s="89">
        <v>32</v>
      </c>
      <c r="F195" s="90">
        <v>627.97</v>
      </c>
      <c r="G195" s="87">
        <v>8</v>
      </c>
    </row>
    <row r="196" spans="1:7" outlineLevel="2" x14ac:dyDescent="0.25">
      <c r="A196" s="87" t="s">
        <v>302</v>
      </c>
      <c r="B196" s="87" t="s">
        <v>212</v>
      </c>
      <c r="C196" s="87" t="s">
        <v>70</v>
      </c>
      <c r="D196" s="87" t="s">
        <v>242</v>
      </c>
      <c r="E196" s="89">
        <v>20</v>
      </c>
      <c r="F196" s="90">
        <v>212.8</v>
      </c>
      <c r="G196" s="87">
        <v>5</v>
      </c>
    </row>
    <row r="197" spans="1:7" outlineLevel="2" x14ac:dyDescent="0.25">
      <c r="A197" s="87" t="s">
        <v>117</v>
      </c>
      <c r="B197" s="87" t="s">
        <v>212</v>
      </c>
      <c r="C197" s="87" t="s">
        <v>70</v>
      </c>
      <c r="D197" s="87" t="s">
        <v>218</v>
      </c>
      <c r="E197" s="89">
        <v>606</v>
      </c>
      <c r="F197" s="90">
        <v>13550.645999999999</v>
      </c>
      <c r="G197" s="87">
        <v>130</v>
      </c>
    </row>
    <row r="198" spans="1:7" outlineLevel="1" x14ac:dyDescent="0.25">
      <c r="A198" s="87"/>
      <c r="B198" s="88" t="s">
        <v>213</v>
      </c>
      <c r="C198" s="87"/>
      <c r="D198" s="87"/>
      <c r="E198" s="89">
        <f>SUBTOTAL(9,E195:E197)</f>
        <v>658</v>
      </c>
      <c r="F198" s="90">
        <f>SUBTOTAL(9,F195:F197)</f>
        <v>14391.415999999999</v>
      </c>
      <c r="G198" s="87">
        <f>SUBTOTAL(9,G195:G197)</f>
        <v>143</v>
      </c>
    </row>
    <row r="199" spans="1:7" outlineLevel="2" x14ac:dyDescent="0.25">
      <c r="A199" s="87" t="s">
        <v>95</v>
      </c>
      <c r="B199" s="87" t="s">
        <v>76</v>
      </c>
      <c r="C199" s="87" t="s">
        <v>66</v>
      </c>
      <c r="D199" s="87" t="s">
        <v>239</v>
      </c>
      <c r="E199" s="89">
        <v>1010</v>
      </c>
      <c r="F199" s="90">
        <v>13316.400000000001</v>
      </c>
      <c r="G199" s="87">
        <v>50</v>
      </c>
    </row>
    <row r="200" spans="1:7" outlineLevel="2" collapsed="1" x14ac:dyDescent="0.25">
      <c r="A200" s="87" t="s">
        <v>95</v>
      </c>
      <c r="B200" s="87" t="s">
        <v>76</v>
      </c>
      <c r="C200" s="87" t="s">
        <v>66</v>
      </c>
      <c r="D200" s="87" t="s">
        <v>155</v>
      </c>
      <c r="E200" s="89">
        <v>19</v>
      </c>
      <c r="F200" s="90">
        <v>89</v>
      </c>
      <c r="G200" s="87">
        <v>4</v>
      </c>
    </row>
    <row r="201" spans="1:7" outlineLevel="1" x14ac:dyDescent="0.25">
      <c r="A201" s="87"/>
      <c r="B201" s="88" t="s">
        <v>182</v>
      </c>
      <c r="C201" s="87"/>
      <c r="D201" s="87"/>
      <c r="E201" s="89">
        <f>SUBTOTAL(9,E199:E200)</f>
        <v>1029</v>
      </c>
      <c r="F201" s="90">
        <f>SUBTOTAL(9,F199:F200)</f>
        <v>13405.400000000001</v>
      </c>
      <c r="G201" s="87">
        <f>SUBTOTAL(9,G199:G200)</f>
        <v>54</v>
      </c>
    </row>
    <row r="202" spans="1:7" outlineLevel="2" x14ac:dyDescent="0.25">
      <c r="A202" s="87" t="s">
        <v>303</v>
      </c>
      <c r="B202" s="87" t="s">
        <v>304</v>
      </c>
      <c r="C202" s="87" t="s">
        <v>32</v>
      </c>
      <c r="D202" s="87" t="s">
        <v>146</v>
      </c>
      <c r="E202" s="89">
        <v>500</v>
      </c>
      <c r="F202" s="90">
        <v>12714</v>
      </c>
      <c r="G202" s="87">
        <v>3</v>
      </c>
    </row>
    <row r="203" spans="1:7" outlineLevel="1" x14ac:dyDescent="0.25">
      <c r="A203" s="87"/>
      <c r="B203" s="88" t="s">
        <v>305</v>
      </c>
      <c r="C203" s="87"/>
      <c r="D203" s="87"/>
      <c r="E203" s="89">
        <f>SUBTOTAL(9,E202:E202)</f>
        <v>500</v>
      </c>
      <c r="F203" s="90">
        <f>SUBTOTAL(9,F202:F202)</f>
        <v>12714</v>
      </c>
      <c r="G203" s="87">
        <f>SUBTOTAL(9,G202:G202)</f>
        <v>3</v>
      </c>
    </row>
    <row r="204" spans="1:7" outlineLevel="2" x14ac:dyDescent="0.25">
      <c r="A204" s="87" t="s">
        <v>214</v>
      </c>
      <c r="B204" s="87" t="s">
        <v>215</v>
      </c>
      <c r="C204" s="87" t="s">
        <v>24</v>
      </c>
      <c r="D204" s="87" t="s">
        <v>242</v>
      </c>
      <c r="E204" s="89">
        <v>350</v>
      </c>
      <c r="F204" s="90">
        <v>7209.0700000000006</v>
      </c>
      <c r="G204" s="87">
        <v>17</v>
      </c>
    </row>
    <row r="205" spans="1:7" outlineLevel="2" x14ac:dyDescent="0.25">
      <c r="A205" s="87" t="s">
        <v>214</v>
      </c>
      <c r="B205" s="87" t="s">
        <v>215</v>
      </c>
      <c r="C205" s="87" t="s">
        <v>24</v>
      </c>
      <c r="D205" s="87" t="s">
        <v>238</v>
      </c>
      <c r="E205" s="89">
        <v>3</v>
      </c>
      <c r="F205" s="90">
        <v>3243</v>
      </c>
      <c r="G205" s="87">
        <v>3</v>
      </c>
    </row>
    <row r="206" spans="1:7" outlineLevel="1" x14ac:dyDescent="0.25">
      <c r="A206" s="87"/>
      <c r="B206" s="88" t="s">
        <v>216</v>
      </c>
      <c r="C206" s="87"/>
      <c r="D206" s="87"/>
      <c r="E206" s="89">
        <f>SUBTOTAL(9,E204:E205)</f>
        <v>353</v>
      </c>
      <c r="F206" s="90">
        <f>SUBTOTAL(9,F204:F205)</f>
        <v>10452.07</v>
      </c>
      <c r="G206" s="87">
        <f>SUBTOTAL(9,G204:G205)</f>
        <v>20</v>
      </c>
    </row>
    <row r="207" spans="1:7" outlineLevel="2" x14ac:dyDescent="0.25">
      <c r="A207" s="87" t="s">
        <v>271</v>
      </c>
      <c r="B207" s="87" t="s">
        <v>272</v>
      </c>
      <c r="C207" s="87" t="s">
        <v>273</v>
      </c>
      <c r="D207" s="87" t="s">
        <v>242</v>
      </c>
      <c r="E207" s="89">
        <v>68</v>
      </c>
      <c r="F207" s="90">
        <v>10029</v>
      </c>
      <c r="G207" s="87">
        <v>6</v>
      </c>
    </row>
    <row r="208" spans="1:7" outlineLevel="1" x14ac:dyDescent="0.25">
      <c r="A208" s="87"/>
      <c r="B208" s="88" t="s">
        <v>274</v>
      </c>
      <c r="C208" s="87"/>
      <c r="D208" s="87"/>
      <c r="E208" s="89">
        <f>SUBTOTAL(9,E207:E207)</f>
        <v>68</v>
      </c>
      <c r="F208" s="90">
        <f>SUBTOTAL(9,F207:F207)</f>
        <v>10029</v>
      </c>
      <c r="G208" s="87">
        <f>SUBTOTAL(9,G207:G207)</f>
        <v>6</v>
      </c>
    </row>
    <row r="209" spans="1:7" outlineLevel="2" x14ac:dyDescent="0.25">
      <c r="A209" s="87" t="s">
        <v>306</v>
      </c>
      <c r="B209" s="87" t="s">
        <v>307</v>
      </c>
      <c r="C209" s="87" t="s">
        <v>308</v>
      </c>
      <c r="D209" s="87" t="s">
        <v>240</v>
      </c>
      <c r="E209" s="89">
        <v>257</v>
      </c>
      <c r="F209" s="90">
        <v>9780</v>
      </c>
      <c r="G209" s="87">
        <v>3</v>
      </c>
    </row>
    <row r="210" spans="1:7" outlineLevel="1" x14ac:dyDescent="0.25">
      <c r="A210" s="87"/>
      <c r="B210" s="88" t="s">
        <v>309</v>
      </c>
      <c r="C210" s="87"/>
      <c r="D210" s="87"/>
      <c r="E210" s="89">
        <f>SUBTOTAL(9,E209:E209)</f>
        <v>257</v>
      </c>
      <c r="F210" s="90">
        <f>SUBTOTAL(9,F209:F209)</f>
        <v>9780</v>
      </c>
      <c r="G210" s="87">
        <f>SUBTOTAL(9,G209:G209)</f>
        <v>3</v>
      </c>
    </row>
    <row r="211" spans="1:7" outlineLevel="2" x14ac:dyDescent="0.25">
      <c r="A211" s="87" t="s">
        <v>310</v>
      </c>
      <c r="B211" s="87" t="s">
        <v>311</v>
      </c>
      <c r="C211" s="87" t="s">
        <v>311</v>
      </c>
      <c r="D211" s="87" t="s">
        <v>141</v>
      </c>
      <c r="E211" s="89">
        <v>17</v>
      </c>
      <c r="F211" s="90">
        <v>8847.7000000000007</v>
      </c>
      <c r="G211" s="87">
        <v>8</v>
      </c>
    </row>
    <row r="212" spans="1:7" outlineLevel="1" x14ac:dyDescent="0.25">
      <c r="A212" s="87"/>
      <c r="B212" s="88" t="s">
        <v>312</v>
      </c>
      <c r="C212" s="87"/>
      <c r="D212" s="87"/>
      <c r="E212" s="89">
        <f>SUBTOTAL(9,E211:E211)</f>
        <v>17</v>
      </c>
      <c r="F212" s="90">
        <f>SUBTOTAL(9,F211:F211)</f>
        <v>8847.7000000000007</v>
      </c>
      <c r="G212" s="87">
        <f>SUBTOTAL(9,G211:G211)</f>
        <v>8</v>
      </c>
    </row>
    <row r="213" spans="1:7" outlineLevel="2" x14ac:dyDescent="0.25">
      <c r="A213" s="87" t="s">
        <v>268</v>
      </c>
      <c r="B213" s="87" t="s">
        <v>269</v>
      </c>
      <c r="C213" s="87" t="s">
        <v>22</v>
      </c>
      <c r="D213" s="87" t="s">
        <v>218</v>
      </c>
      <c r="E213" s="89">
        <v>12</v>
      </c>
      <c r="F213" s="90">
        <v>5562.4</v>
      </c>
      <c r="G213" s="87">
        <v>1</v>
      </c>
    </row>
    <row r="214" spans="1:7" outlineLevel="2" collapsed="1" x14ac:dyDescent="0.25">
      <c r="A214" s="87" t="s">
        <v>268</v>
      </c>
      <c r="B214" s="87" t="s">
        <v>269</v>
      </c>
      <c r="C214" s="87" t="s">
        <v>22</v>
      </c>
      <c r="D214" s="87" t="s">
        <v>137</v>
      </c>
      <c r="E214" s="89">
        <v>5</v>
      </c>
      <c r="F214" s="90">
        <v>2910</v>
      </c>
      <c r="G214" s="87">
        <v>3</v>
      </c>
    </row>
    <row r="215" spans="1:7" outlineLevel="1" x14ac:dyDescent="0.25">
      <c r="A215" s="87"/>
      <c r="B215" s="88" t="s">
        <v>270</v>
      </c>
      <c r="C215" s="87"/>
      <c r="D215" s="87"/>
      <c r="E215" s="89">
        <f>SUBTOTAL(9,E213:E214)</f>
        <v>17</v>
      </c>
      <c r="F215" s="90">
        <f>SUBTOTAL(9,F213:F214)</f>
        <v>8472.4</v>
      </c>
      <c r="G215" s="87">
        <f>SUBTOTAL(9,G213:G214)</f>
        <v>4</v>
      </c>
    </row>
    <row r="216" spans="1:7" outlineLevel="2" x14ac:dyDescent="0.25">
      <c r="A216" s="87" t="s">
        <v>108</v>
      </c>
      <c r="B216" s="87" t="s">
        <v>71</v>
      </c>
      <c r="C216" s="87" t="s">
        <v>41</v>
      </c>
      <c r="D216" s="87" t="s">
        <v>138</v>
      </c>
      <c r="E216" s="89">
        <v>1023</v>
      </c>
      <c r="F216" s="90">
        <v>4748</v>
      </c>
      <c r="G216" s="87">
        <v>10</v>
      </c>
    </row>
    <row r="217" spans="1:7" outlineLevel="2" x14ac:dyDescent="0.25">
      <c r="A217" s="87" t="s">
        <v>108</v>
      </c>
      <c r="B217" s="87" t="s">
        <v>71</v>
      </c>
      <c r="C217" s="87" t="s">
        <v>41</v>
      </c>
      <c r="D217" s="87" t="s">
        <v>218</v>
      </c>
      <c r="E217" s="89">
        <v>77</v>
      </c>
      <c r="F217" s="90">
        <v>1138.9000000000001</v>
      </c>
      <c r="G217" s="87">
        <v>6</v>
      </c>
    </row>
    <row r="218" spans="1:7" outlineLevel="2" x14ac:dyDescent="0.25">
      <c r="A218" s="87" t="s">
        <v>108</v>
      </c>
      <c r="B218" s="87" t="s">
        <v>71</v>
      </c>
      <c r="C218" s="87" t="s">
        <v>41</v>
      </c>
      <c r="D218" s="87" t="s">
        <v>159</v>
      </c>
      <c r="E218" s="89">
        <v>92</v>
      </c>
      <c r="F218" s="90">
        <v>1013.0500000000001</v>
      </c>
      <c r="G218" s="87">
        <v>18</v>
      </c>
    </row>
    <row r="219" spans="1:7" outlineLevel="2" collapsed="1" x14ac:dyDescent="0.25">
      <c r="A219" s="87" t="s">
        <v>313</v>
      </c>
      <c r="B219" s="87" t="s">
        <v>71</v>
      </c>
      <c r="C219" s="87" t="s">
        <v>41</v>
      </c>
      <c r="D219" s="87" t="s">
        <v>218</v>
      </c>
      <c r="E219" s="89">
        <v>5</v>
      </c>
      <c r="F219" s="90">
        <v>246</v>
      </c>
      <c r="G219" s="87">
        <v>1</v>
      </c>
    </row>
    <row r="220" spans="1:7" outlineLevel="2" x14ac:dyDescent="0.25">
      <c r="A220" s="87" t="s">
        <v>313</v>
      </c>
      <c r="B220" s="87" t="s">
        <v>71</v>
      </c>
      <c r="C220" s="87" t="s">
        <v>41</v>
      </c>
      <c r="D220" s="87" t="s">
        <v>159</v>
      </c>
      <c r="E220" s="89">
        <v>2</v>
      </c>
      <c r="F220" s="90">
        <v>0.8</v>
      </c>
      <c r="G220" s="87">
        <v>1</v>
      </c>
    </row>
    <row r="221" spans="1:7" outlineLevel="1" x14ac:dyDescent="0.25">
      <c r="A221" s="87"/>
      <c r="B221" s="88" t="s">
        <v>193</v>
      </c>
      <c r="C221" s="87"/>
      <c r="D221" s="87"/>
      <c r="E221" s="89">
        <f>SUBTOTAL(9,E216:E220)</f>
        <v>1199</v>
      </c>
      <c r="F221" s="90">
        <f>SUBTOTAL(9,F216:F220)</f>
        <v>7146.75</v>
      </c>
      <c r="G221" s="87">
        <f>SUBTOTAL(9,G216:G220)</f>
        <v>36</v>
      </c>
    </row>
    <row r="222" spans="1:7" outlineLevel="2" x14ac:dyDescent="0.25">
      <c r="A222" s="87" t="s">
        <v>275</v>
      </c>
      <c r="B222" s="87" t="s">
        <v>276</v>
      </c>
      <c r="C222" s="87" t="s">
        <v>41</v>
      </c>
      <c r="D222" s="87" t="s">
        <v>160</v>
      </c>
      <c r="E222" s="89">
        <v>396</v>
      </c>
      <c r="F222" s="90">
        <v>6590</v>
      </c>
      <c r="G222" s="87">
        <v>19</v>
      </c>
    </row>
    <row r="223" spans="1:7" outlineLevel="1" x14ac:dyDescent="0.25">
      <c r="A223" s="87"/>
      <c r="B223" s="88" t="s">
        <v>277</v>
      </c>
      <c r="C223" s="87"/>
      <c r="D223" s="87"/>
      <c r="E223" s="89">
        <f>SUBTOTAL(9,E222:E222)</f>
        <v>396</v>
      </c>
      <c r="F223" s="90">
        <f>SUBTOTAL(9,F222:F222)</f>
        <v>6590</v>
      </c>
      <c r="G223" s="87">
        <f>SUBTOTAL(9,G222:G222)</f>
        <v>19</v>
      </c>
    </row>
    <row r="224" spans="1:7" outlineLevel="2" x14ac:dyDescent="0.25">
      <c r="A224" s="87" t="s">
        <v>281</v>
      </c>
      <c r="B224" s="87" t="s">
        <v>282</v>
      </c>
      <c r="C224" s="87" t="s">
        <v>283</v>
      </c>
      <c r="D224" s="87" t="s">
        <v>151</v>
      </c>
      <c r="E224" s="89">
        <v>36</v>
      </c>
      <c r="F224" s="90">
        <v>6276.5</v>
      </c>
      <c r="G224" s="87">
        <v>5</v>
      </c>
    </row>
    <row r="225" spans="1:7" outlineLevel="1" x14ac:dyDescent="0.25">
      <c r="A225" s="87"/>
      <c r="B225" s="88" t="s">
        <v>284</v>
      </c>
      <c r="C225" s="87"/>
      <c r="D225" s="87"/>
      <c r="E225" s="89">
        <f>SUBTOTAL(9,E224:E224)</f>
        <v>36</v>
      </c>
      <c r="F225" s="90">
        <f>SUBTOTAL(9,F224:F224)</f>
        <v>6276.5</v>
      </c>
      <c r="G225" s="87">
        <f>SUBTOTAL(9,G224:G224)</f>
        <v>5</v>
      </c>
    </row>
    <row r="226" spans="1:7" outlineLevel="2" x14ac:dyDescent="0.25">
      <c r="A226" s="87" t="s">
        <v>314</v>
      </c>
      <c r="B226" s="87" t="s">
        <v>315</v>
      </c>
      <c r="C226" s="87" t="s">
        <v>316</v>
      </c>
      <c r="D226" s="87" t="s">
        <v>246</v>
      </c>
      <c r="E226" s="89">
        <v>8</v>
      </c>
      <c r="F226" s="90">
        <v>5824</v>
      </c>
      <c r="G226" s="87">
        <v>2</v>
      </c>
    </row>
    <row r="227" spans="1:7" outlineLevel="1" x14ac:dyDescent="0.25">
      <c r="A227" s="87"/>
      <c r="B227" s="88" t="s">
        <v>317</v>
      </c>
      <c r="C227" s="87"/>
      <c r="D227" s="87"/>
      <c r="E227" s="89">
        <f>SUBTOTAL(9,E226:E226)</f>
        <v>8</v>
      </c>
      <c r="F227" s="90">
        <f>SUBTOTAL(9,F226:F226)</f>
        <v>5824</v>
      </c>
      <c r="G227" s="87">
        <f>SUBTOTAL(9,G226:G226)</f>
        <v>2</v>
      </c>
    </row>
    <row r="228" spans="1:7" outlineLevel="2" x14ac:dyDescent="0.25">
      <c r="A228" s="87" t="s">
        <v>318</v>
      </c>
      <c r="B228" s="87" t="s">
        <v>319</v>
      </c>
      <c r="C228" s="87" t="s">
        <v>50</v>
      </c>
      <c r="D228" s="87" t="s">
        <v>249</v>
      </c>
      <c r="E228" s="89">
        <v>200</v>
      </c>
      <c r="F228" s="90">
        <v>5170</v>
      </c>
      <c r="G228" s="87">
        <v>1</v>
      </c>
    </row>
    <row r="229" spans="1:7" outlineLevel="1" x14ac:dyDescent="0.25">
      <c r="A229" s="87"/>
      <c r="B229" s="88" t="s">
        <v>320</v>
      </c>
      <c r="C229" s="87"/>
      <c r="D229" s="87"/>
      <c r="E229" s="89">
        <f>SUBTOTAL(9,E228:E228)</f>
        <v>200</v>
      </c>
      <c r="F229" s="90">
        <f>SUBTOTAL(9,F228:F228)</f>
        <v>5170</v>
      </c>
      <c r="G229" s="87">
        <f>SUBTOTAL(9,G228:G228)</f>
        <v>1</v>
      </c>
    </row>
    <row r="230" spans="1:7" outlineLevel="2" x14ac:dyDescent="0.25">
      <c r="A230" s="87" t="s">
        <v>321</v>
      </c>
      <c r="B230" s="87" t="s">
        <v>322</v>
      </c>
      <c r="C230" s="87" t="s">
        <v>194</v>
      </c>
      <c r="D230" s="87" t="s">
        <v>152</v>
      </c>
      <c r="E230" s="89">
        <v>18</v>
      </c>
      <c r="F230" s="90">
        <v>4608</v>
      </c>
      <c r="G230" s="87">
        <v>1</v>
      </c>
    </row>
    <row r="231" spans="1:7" outlineLevel="1" x14ac:dyDescent="0.25">
      <c r="A231" s="87"/>
      <c r="B231" s="88" t="s">
        <v>323</v>
      </c>
      <c r="C231" s="87"/>
      <c r="D231" s="87"/>
      <c r="E231" s="89">
        <f>SUBTOTAL(9,E230:E230)</f>
        <v>18</v>
      </c>
      <c r="F231" s="90">
        <f>SUBTOTAL(9,F230:F230)</f>
        <v>4608</v>
      </c>
      <c r="G231" s="87">
        <f>SUBTOTAL(9,G230:G230)</f>
        <v>1</v>
      </c>
    </row>
    <row r="232" spans="1:7" outlineLevel="2" x14ac:dyDescent="0.25">
      <c r="A232" s="87" t="s">
        <v>250</v>
      </c>
      <c r="B232" s="87" t="s">
        <v>251</v>
      </c>
      <c r="C232" s="87" t="s">
        <v>60</v>
      </c>
      <c r="D232" s="87" t="s">
        <v>245</v>
      </c>
      <c r="E232" s="89">
        <v>406</v>
      </c>
      <c r="F232" s="90">
        <v>4605</v>
      </c>
      <c r="G232" s="87">
        <v>5</v>
      </c>
    </row>
    <row r="233" spans="1:7" outlineLevel="1" x14ac:dyDescent="0.25">
      <c r="A233" s="87"/>
      <c r="B233" s="88" t="s">
        <v>252</v>
      </c>
      <c r="C233" s="87"/>
      <c r="D233" s="87"/>
      <c r="E233" s="89">
        <f>SUBTOTAL(9,E232:E232)</f>
        <v>406</v>
      </c>
      <c r="F233" s="90">
        <f>SUBTOTAL(9,F232:F232)</f>
        <v>4605</v>
      </c>
      <c r="G233" s="87">
        <f>SUBTOTAL(9,G232:G232)</f>
        <v>5</v>
      </c>
    </row>
    <row r="234" spans="1:7" outlineLevel="2" x14ac:dyDescent="0.25">
      <c r="A234" s="87" t="s">
        <v>86</v>
      </c>
      <c r="B234" s="87" t="s">
        <v>73</v>
      </c>
      <c r="C234" s="87" t="s">
        <v>74</v>
      </c>
      <c r="D234" s="87" t="s">
        <v>151</v>
      </c>
      <c r="E234" s="89">
        <v>238</v>
      </c>
      <c r="F234" s="90">
        <v>4097.6400000000003</v>
      </c>
      <c r="G234" s="87">
        <v>3</v>
      </c>
    </row>
    <row r="235" spans="1:7" outlineLevel="2" collapsed="1" x14ac:dyDescent="0.25">
      <c r="A235" s="87" t="s">
        <v>86</v>
      </c>
      <c r="B235" s="87" t="s">
        <v>73</v>
      </c>
      <c r="C235" s="87" t="s">
        <v>74</v>
      </c>
      <c r="D235" s="87" t="s">
        <v>249</v>
      </c>
      <c r="E235" s="89">
        <v>7</v>
      </c>
      <c r="F235" s="90">
        <v>119</v>
      </c>
      <c r="G235" s="87">
        <v>1</v>
      </c>
    </row>
    <row r="236" spans="1:7" outlineLevel="1" x14ac:dyDescent="0.25">
      <c r="A236" s="87"/>
      <c r="B236" s="88" t="s">
        <v>181</v>
      </c>
      <c r="C236" s="87"/>
      <c r="D236" s="87"/>
      <c r="E236" s="89">
        <f>SUBTOTAL(9,E234:E235)</f>
        <v>245</v>
      </c>
      <c r="F236" s="90">
        <f>SUBTOTAL(9,F234:F235)</f>
        <v>4216.6400000000003</v>
      </c>
      <c r="G236" s="87">
        <f>SUBTOTAL(9,G234:G235)</f>
        <v>4</v>
      </c>
    </row>
    <row r="237" spans="1:7" outlineLevel="2" x14ac:dyDescent="0.25">
      <c r="A237" s="87" t="s">
        <v>324</v>
      </c>
      <c r="B237" s="87" t="s">
        <v>325</v>
      </c>
      <c r="C237" s="87" t="s">
        <v>326</v>
      </c>
      <c r="D237" s="87" t="s">
        <v>141</v>
      </c>
      <c r="E237" s="89">
        <v>139</v>
      </c>
      <c r="F237" s="90">
        <v>4090</v>
      </c>
      <c r="G237" s="87">
        <v>3</v>
      </c>
    </row>
    <row r="238" spans="1:7" outlineLevel="1" x14ac:dyDescent="0.25">
      <c r="A238" s="87"/>
      <c r="B238" s="88" t="s">
        <v>327</v>
      </c>
      <c r="C238" s="87"/>
      <c r="D238" s="87"/>
      <c r="E238" s="89">
        <f>SUBTOTAL(9,E237:E237)</f>
        <v>139</v>
      </c>
      <c r="F238" s="90">
        <f>SUBTOTAL(9,F237:F237)</f>
        <v>4090</v>
      </c>
      <c r="G238" s="87">
        <f>SUBTOTAL(9,G237:G237)</f>
        <v>3</v>
      </c>
    </row>
    <row r="239" spans="1:7" outlineLevel="2" x14ac:dyDescent="0.25">
      <c r="A239" s="87" t="s">
        <v>328</v>
      </c>
      <c r="B239" s="87" t="s">
        <v>329</v>
      </c>
      <c r="C239" s="87" t="s">
        <v>48</v>
      </c>
      <c r="D239" s="87" t="s">
        <v>246</v>
      </c>
      <c r="E239" s="89">
        <v>88</v>
      </c>
      <c r="F239" s="90">
        <v>3537</v>
      </c>
      <c r="G239" s="87">
        <v>6</v>
      </c>
    </row>
    <row r="240" spans="1:7" outlineLevel="1" x14ac:dyDescent="0.25">
      <c r="A240" s="87"/>
      <c r="B240" s="88" t="s">
        <v>330</v>
      </c>
      <c r="C240" s="87"/>
      <c r="D240" s="87"/>
      <c r="E240" s="89">
        <f>SUBTOTAL(9,E239:E239)</f>
        <v>88</v>
      </c>
      <c r="F240" s="90">
        <f>SUBTOTAL(9,F239:F239)</f>
        <v>3537</v>
      </c>
      <c r="G240" s="87">
        <f>SUBTOTAL(9,G239:G239)</f>
        <v>6</v>
      </c>
    </row>
    <row r="241" spans="1:7" outlineLevel="2" collapsed="1" x14ac:dyDescent="0.25">
      <c r="A241" s="87" t="s">
        <v>127</v>
      </c>
      <c r="B241" s="87" t="s">
        <v>128</v>
      </c>
      <c r="C241" s="87" t="s">
        <v>42</v>
      </c>
      <c r="D241" s="87" t="s">
        <v>218</v>
      </c>
      <c r="E241" s="89">
        <v>747</v>
      </c>
      <c r="F241" s="90">
        <v>3304.4</v>
      </c>
      <c r="G241" s="87">
        <v>15</v>
      </c>
    </row>
    <row r="242" spans="1:7" outlineLevel="1" x14ac:dyDescent="0.25">
      <c r="A242" s="87"/>
      <c r="B242" s="88" t="s">
        <v>208</v>
      </c>
      <c r="C242" s="87"/>
      <c r="D242" s="87"/>
      <c r="E242" s="89">
        <f>SUBTOTAL(9,E241:E241)</f>
        <v>747</v>
      </c>
      <c r="F242" s="90">
        <f>SUBTOTAL(9,F241:F241)</f>
        <v>3304.4</v>
      </c>
      <c r="G242" s="87">
        <f>SUBTOTAL(9,G241:G241)</f>
        <v>15</v>
      </c>
    </row>
    <row r="243" spans="1:7" outlineLevel="2" x14ac:dyDescent="0.25">
      <c r="A243" s="87" t="s">
        <v>331</v>
      </c>
      <c r="B243" s="87" t="s">
        <v>332</v>
      </c>
      <c r="C243" s="87" t="s">
        <v>190</v>
      </c>
      <c r="D243" s="87" t="s">
        <v>238</v>
      </c>
      <c r="E243" s="89">
        <v>138</v>
      </c>
      <c r="F243" s="90">
        <v>3293</v>
      </c>
      <c r="G243" s="87">
        <v>1</v>
      </c>
    </row>
    <row r="244" spans="1:7" outlineLevel="1" x14ac:dyDescent="0.25">
      <c r="A244" s="87"/>
      <c r="B244" s="88" t="s">
        <v>333</v>
      </c>
      <c r="C244" s="87"/>
      <c r="D244" s="87"/>
      <c r="E244" s="89">
        <f>SUBTOTAL(9,E243:E243)</f>
        <v>138</v>
      </c>
      <c r="F244" s="90">
        <f>SUBTOTAL(9,F243:F243)</f>
        <v>3293</v>
      </c>
      <c r="G244" s="87">
        <f>SUBTOTAL(9,G243:G243)</f>
        <v>1</v>
      </c>
    </row>
    <row r="245" spans="1:7" outlineLevel="2" x14ac:dyDescent="0.25">
      <c r="A245" s="87" t="s">
        <v>334</v>
      </c>
      <c r="B245" s="87" t="s">
        <v>335</v>
      </c>
      <c r="C245" s="87" t="s">
        <v>132</v>
      </c>
      <c r="D245" s="87" t="s">
        <v>249</v>
      </c>
      <c r="E245" s="89">
        <v>3</v>
      </c>
      <c r="F245" s="90">
        <v>2936</v>
      </c>
      <c r="G245" s="87">
        <v>1</v>
      </c>
    </row>
    <row r="246" spans="1:7" outlineLevel="1" x14ac:dyDescent="0.25">
      <c r="A246" s="87"/>
      <c r="B246" s="88" t="s">
        <v>336</v>
      </c>
      <c r="C246" s="87"/>
      <c r="D246" s="87"/>
      <c r="E246" s="89">
        <f>SUBTOTAL(9,E245:E245)</f>
        <v>3</v>
      </c>
      <c r="F246" s="90">
        <f>SUBTOTAL(9,F245:F245)</f>
        <v>2936</v>
      </c>
      <c r="G246" s="87">
        <f>SUBTOTAL(9,G245:G245)</f>
        <v>1</v>
      </c>
    </row>
    <row r="247" spans="1:7" outlineLevel="2" x14ac:dyDescent="0.25">
      <c r="A247" s="87" t="s">
        <v>88</v>
      </c>
      <c r="B247" s="87" t="s">
        <v>78</v>
      </c>
      <c r="C247" s="87" t="s">
        <v>25</v>
      </c>
      <c r="D247" s="87" t="s">
        <v>218</v>
      </c>
      <c r="E247" s="89">
        <v>16</v>
      </c>
      <c r="F247" s="90">
        <v>2921.25</v>
      </c>
      <c r="G247" s="87">
        <v>5</v>
      </c>
    </row>
    <row r="248" spans="1:7" outlineLevel="1" x14ac:dyDescent="0.25">
      <c r="A248" s="87"/>
      <c r="B248" s="88" t="s">
        <v>177</v>
      </c>
      <c r="C248" s="87"/>
      <c r="D248" s="87"/>
      <c r="E248" s="89">
        <f>SUBTOTAL(9,E247:E247)</f>
        <v>16</v>
      </c>
      <c r="F248" s="90">
        <f>SUBTOTAL(9,F247:F247)</f>
        <v>2921.25</v>
      </c>
      <c r="G248" s="87">
        <f>SUBTOTAL(9,G247:G247)</f>
        <v>5</v>
      </c>
    </row>
    <row r="249" spans="1:7" outlineLevel="2" x14ac:dyDescent="0.25">
      <c r="A249" s="87" t="s">
        <v>261</v>
      </c>
      <c r="B249" s="87" t="s">
        <v>262</v>
      </c>
      <c r="C249" s="87" t="s">
        <v>263</v>
      </c>
      <c r="D249" s="87" t="s">
        <v>142</v>
      </c>
      <c r="E249" s="89">
        <v>101</v>
      </c>
      <c r="F249" s="90">
        <v>1525</v>
      </c>
      <c r="G249" s="87">
        <v>9</v>
      </c>
    </row>
    <row r="250" spans="1:7" outlineLevel="2" x14ac:dyDescent="0.25">
      <c r="A250" s="87" t="s">
        <v>261</v>
      </c>
      <c r="B250" s="87" t="s">
        <v>262</v>
      </c>
      <c r="C250" s="87" t="s">
        <v>263</v>
      </c>
      <c r="D250" s="87" t="s">
        <v>218</v>
      </c>
      <c r="E250" s="89">
        <v>60</v>
      </c>
      <c r="F250" s="90">
        <v>636.5</v>
      </c>
      <c r="G250" s="87">
        <v>3</v>
      </c>
    </row>
    <row r="251" spans="1:7" outlineLevel="2" collapsed="1" x14ac:dyDescent="0.25">
      <c r="A251" s="87" t="s">
        <v>261</v>
      </c>
      <c r="B251" s="87" t="s">
        <v>262</v>
      </c>
      <c r="C251" s="87" t="s">
        <v>263</v>
      </c>
      <c r="D251" s="87" t="s">
        <v>138</v>
      </c>
      <c r="E251" s="89">
        <v>4</v>
      </c>
      <c r="F251" s="90">
        <v>617</v>
      </c>
      <c r="G251" s="87">
        <v>1</v>
      </c>
    </row>
    <row r="252" spans="1:7" outlineLevel="1" x14ac:dyDescent="0.25">
      <c r="A252" s="87"/>
      <c r="B252" s="88" t="s">
        <v>264</v>
      </c>
      <c r="C252" s="87"/>
      <c r="D252" s="87"/>
      <c r="E252" s="89">
        <f>SUBTOTAL(9,E249:E251)</f>
        <v>165</v>
      </c>
      <c r="F252" s="90">
        <f>SUBTOTAL(9,F249:F251)</f>
        <v>2778.5</v>
      </c>
      <c r="G252" s="87">
        <f>SUBTOTAL(9,G249:G251)</f>
        <v>13</v>
      </c>
    </row>
    <row r="253" spans="1:7" outlineLevel="2" x14ac:dyDescent="0.25">
      <c r="A253" s="87" t="s">
        <v>234</v>
      </c>
      <c r="B253" s="87" t="s">
        <v>235</v>
      </c>
      <c r="C253" s="87" t="s">
        <v>36</v>
      </c>
      <c r="D253" s="87" t="s">
        <v>146</v>
      </c>
      <c r="E253" s="89">
        <v>23</v>
      </c>
      <c r="F253" s="90">
        <v>2742</v>
      </c>
      <c r="G253" s="87">
        <v>8</v>
      </c>
    </row>
    <row r="254" spans="1:7" outlineLevel="1" x14ac:dyDescent="0.25">
      <c r="A254" s="87"/>
      <c r="B254" s="88" t="s">
        <v>236</v>
      </c>
      <c r="C254" s="87"/>
      <c r="D254" s="87"/>
      <c r="E254" s="89">
        <f>SUBTOTAL(9,E253:E253)</f>
        <v>23</v>
      </c>
      <c r="F254" s="90">
        <f>SUBTOTAL(9,F253:F253)</f>
        <v>2742</v>
      </c>
      <c r="G254" s="87">
        <f>SUBTOTAL(9,G253:G253)</f>
        <v>8</v>
      </c>
    </row>
    <row r="255" spans="1:7" outlineLevel="2" x14ac:dyDescent="0.25">
      <c r="A255" s="87" t="s">
        <v>337</v>
      </c>
      <c r="B255" s="87" t="s">
        <v>338</v>
      </c>
      <c r="C255" s="87" t="s">
        <v>60</v>
      </c>
      <c r="D255" s="87" t="s">
        <v>245</v>
      </c>
      <c r="E255" s="89">
        <v>247</v>
      </c>
      <c r="F255" s="90">
        <v>2733.2</v>
      </c>
      <c r="G255" s="87">
        <v>9</v>
      </c>
    </row>
    <row r="256" spans="1:7" outlineLevel="1" x14ac:dyDescent="0.25">
      <c r="A256" s="87"/>
      <c r="B256" s="88" t="s">
        <v>339</v>
      </c>
      <c r="C256" s="87"/>
      <c r="D256" s="87"/>
      <c r="E256" s="89">
        <f>SUBTOTAL(9,E255:E255)</f>
        <v>247</v>
      </c>
      <c r="F256" s="90">
        <f>SUBTOTAL(9,F255:F255)</f>
        <v>2733.2</v>
      </c>
      <c r="G256" s="87">
        <f>SUBTOTAL(9,G255:G255)</f>
        <v>9</v>
      </c>
    </row>
    <row r="257" spans="1:7" outlineLevel="2" x14ac:dyDescent="0.25">
      <c r="A257" s="87" t="s">
        <v>110</v>
      </c>
      <c r="B257" s="87" t="s">
        <v>77</v>
      </c>
      <c r="C257" s="87" t="s">
        <v>41</v>
      </c>
      <c r="D257" s="87" t="s">
        <v>218</v>
      </c>
      <c r="E257" s="89">
        <v>189</v>
      </c>
      <c r="F257" s="90">
        <v>2619</v>
      </c>
      <c r="G257" s="87">
        <v>5</v>
      </c>
    </row>
    <row r="258" spans="1:7" outlineLevel="1" x14ac:dyDescent="0.25">
      <c r="A258" s="87"/>
      <c r="B258" s="88" t="s">
        <v>207</v>
      </c>
      <c r="C258" s="87"/>
      <c r="D258" s="87"/>
      <c r="E258" s="89">
        <f>SUBTOTAL(9,E257:E257)</f>
        <v>189</v>
      </c>
      <c r="F258" s="90">
        <f>SUBTOTAL(9,F257:F257)</f>
        <v>2619</v>
      </c>
      <c r="G258" s="87">
        <f>SUBTOTAL(9,G257:G257)</f>
        <v>5</v>
      </c>
    </row>
    <row r="259" spans="1:7" outlineLevel="2" x14ac:dyDescent="0.25">
      <c r="A259" s="87" t="s">
        <v>340</v>
      </c>
      <c r="B259" s="87" t="s">
        <v>341</v>
      </c>
      <c r="C259" s="87" t="s">
        <v>342</v>
      </c>
      <c r="D259" s="87" t="s">
        <v>242</v>
      </c>
      <c r="E259" s="89">
        <v>12</v>
      </c>
      <c r="F259" s="90">
        <v>2260</v>
      </c>
      <c r="G259" s="87">
        <v>1</v>
      </c>
    </row>
    <row r="260" spans="1:7" outlineLevel="1" x14ac:dyDescent="0.25">
      <c r="A260" s="87"/>
      <c r="B260" s="88" t="s">
        <v>343</v>
      </c>
      <c r="C260" s="87"/>
      <c r="D260" s="87"/>
      <c r="E260" s="89">
        <f>SUBTOTAL(9,E259:E259)</f>
        <v>12</v>
      </c>
      <c r="F260" s="90">
        <f>SUBTOTAL(9,F259:F259)</f>
        <v>2260</v>
      </c>
      <c r="G260" s="87">
        <f>SUBTOTAL(9,G259:G259)</f>
        <v>1</v>
      </c>
    </row>
    <row r="261" spans="1:7" outlineLevel="2" x14ac:dyDescent="0.25">
      <c r="A261" s="87" t="s">
        <v>200</v>
      </c>
      <c r="B261" s="87" t="s">
        <v>201</v>
      </c>
      <c r="C261" s="87" t="s">
        <v>65</v>
      </c>
      <c r="D261" s="87" t="s">
        <v>138</v>
      </c>
      <c r="E261" s="89">
        <v>19</v>
      </c>
      <c r="F261" s="90">
        <v>2234.6999999999998</v>
      </c>
      <c r="G261" s="87">
        <v>4</v>
      </c>
    </row>
    <row r="262" spans="1:7" outlineLevel="1" x14ac:dyDescent="0.25">
      <c r="A262" s="87"/>
      <c r="B262" s="88" t="s">
        <v>202</v>
      </c>
      <c r="C262" s="87"/>
      <c r="D262" s="87"/>
      <c r="E262" s="89">
        <f>SUBTOTAL(9,E261:E261)</f>
        <v>19</v>
      </c>
      <c r="F262" s="90">
        <f>SUBTOTAL(9,F261:F261)</f>
        <v>2234.6999999999998</v>
      </c>
      <c r="G262" s="87">
        <f>SUBTOTAL(9,G261:G261)</f>
        <v>4</v>
      </c>
    </row>
    <row r="263" spans="1:7" outlineLevel="2" x14ac:dyDescent="0.25">
      <c r="A263" s="87" t="s">
        <v>344</v>
      </c>
      <c r="B263" s="87" t="s">
        <v>345</v>
      </c>
      <c r="C263" s="87" t="s">
        <v>75</v>
      </c>
      <c r="D263" s="87" t="s">
        <v>150</v>
      </c>
      <c r="E263" s="89">
        <v>67</v>
      </c>
      <c r="F263" s="90">
        <v>1853</v>
      </c>
      <c r="G263" s="87">
        <v>1</v>
      </c>
    </row>
    <row r="264" spans="1:7" outlineLevel="1" x14ac:dyDescent="0.25">
      <c r="A264" s="87"/>
      <c r="B264" s="88" t="s">
        <v>346</v>
      </c>
      <c r="C264" s="87"/>
      <c r="D264" s="87"/>
      <c r="E264" s="89">
        <f>SUBTOTAL(9,E263:E263)</f>
        <v>67</v>
      </c>
      <c r="F264" s="90">
        <f>SUBTOTAL(9,F263:F263)</f>
        <v>1853</v>
      </c>
      <c r="G264" s="87">
        <f>SUBTOTAL(9,G263:G263)</f>
        <v>1</v>
      </c>
    </row>
    <row r="265" spans="1:7" outlineLevel="2" x14ac:dyDescent="0.25">
      <c r="A265" s="87" t="s">
        <v>265</v>
      </c>
      <c r="B265" s="87" t="s">
        <v>266</v>
      </c>
      <c r="C265" s="87" t="s">
        <v>41</v>
      </c>
      <c r="D265" s="87" t="s">
        <v>160</v>
      </c>
      <c r="E265" s="89">
        <v>318</v>
      </c>
      <c r="F265" s="90">
        <v>1816</v>
      </c>
      <c r="G265" s="87">
        <v>3</v>
      </c>
    </row>
    <row r="266" spans="1:7" outlineLevel="1" x14ac:dyDescent="0.25">
      <c r="A266" s="87"/>
      <c r="B266" s="88" t="s">
        <v>267</v>
      </c>
      <c r="C266" s="87"/>
      <c r="D266" s="87"/>
      <c r="E266" s="89">
        <f>SUBTOTAL(9,E265:E265)</f>
        <v>318</v>
      </c>
      <c r="F266" s="90">
        <f>SUBTOTAL(9,F265:F265)</f>
        <v>1816</v>
      </c>
      <c r="G266" s="87">
        <f>SUBTOTAL(9,G265:G265)</f>
        <v>3</v>
      </c>
    </row>
    <row r="267" spans="1:7" outlineLevel="2" x14ac:dyDescent="0.25">
      <c r="A267" s="87" t="s">
        <v>347</v>
      </c>
      <c r="B267" s="87" t="s">
        <v>348</v>
      </c>
      <c r="C267" s="87" t="s">
        <v>349</v>
      </c>
      <c r="D267" s="87" t="s">
        <v>238</v>
      </c>
      <c r="E267" s="89">
        <v>6</v>
      </c>
      <c r="F267" s="90">
        <v>1722</v>
      </c>
      <c r="G267" s="87">
        <v>2</v>
      </c>
    </row>
    <row r="268" spans="1:7" outlineLevel="1" x14ac:dyDescent="0.25">
      <c r="A268" s="87"/>
      <c r="B268" s="88" t="s">
        <v>350</v>
      </c>
      <c r="C268" s="87"/>
      <c r="D268" s="87"/>
      <c r="E268" s="89">
        <f>SUBTOTAL(9,E267:E267)</f>
        <v>6</v>
      </c>
      <c r="F268" s="90">
        <f>SUBTOTAL(9,F267:F267)</f>
        <v>1722</v>
      </c>
      <c r="G268" s="87">
        <f>SUBTOTAL(9,G267:G267)</f>
        <v>2</v>
      </c>
    </row>
    <row r="269" spans="1:7" outlineLevel="2" x14ac:dyDescent="0.25">
      <c r="A269" s="87" t="s">
        <v>351</v>
      </c>
      <c r="B269" s="87" t="s">
        <v>352</v>
      </c>
      <c r="C269" s="87" t="s">
        <v>22</v>
      </c>
      <c r="D269" s="87" t="s">
        <v>241</v>
      </c>
      <c r="E269" s="89">
        <v>86</v>
      </c>
      <c r="F269" s="90">
        <v>1486</v>
      </c>
      <c r="G269" s="87">
        <v>3</v>
      </c>
    </row>
    <row r="270" spans="1:7" outlineLevel="1" x14ac:dyDescent="0.25">
      <c r="A270" s="87"/>
      <c r="B270" s="88" t="s">
        <v>353</v>
      </c>
      <c r="C270" s="87"/>
      <c r="D270" s="87"/>
      <c r="E270" s="89">
        <f>SUBTOTAL(9,E269:E269)</f>
        <v>86</v>
      </c>
      <c r="F270" s="90">
        <f>SUBTOTAL(9,F269:F269)</f>
        <v>1486</v>
      </c>
      <c r="G270" s="87">
        <f>SUBTOTAL(9,G269:G269)</f>
        <v>3</v>
      </c>
    </row>
    <row r="271" spans="1:7" outlineLevel="2" x14ac:dyDescent="0.25">
      <c r="A271" s="87" t="s">
        <v>354</v>
      </c>
      <c r="B271" s="87" t="s">
        <v>355</v>
      </c>
      <c r="C271" s="87" t="s">
        <v>342</v>
      </c>
      <c r="D271" s="87" t="s">
        <v>150</v>
      </c>
      <c r="E271" s="89">
        <v>18</v>
      </c>
      <c r="F271" s="90">
        <v>1378</v>
      </c>
      <c r="G271" s="87">
        <v>1</v>
      </c>
    </row>
    <row r="272" spans="1:7" outlineLevel="1" x14ac:dyDescent="0.25">
      <c r="A272" s="87"/>
      <c r="B272" s="88" t="s">
        <v>356</v>
      </c>
      <c r="C272" s="87"/>
      <c r="D272" s="87"/>
      <c r="E272" s="89">
        <f>SUBTOTAL(9,E271:E271)</f>
        <v>18</v>
      </c>
      <c r="F272" s="90">
        <f>SUBTOTAL(9,F271:F271)</f>
        <v>1378</v>
      </c>
      <c r="G272" s="87">
        <f>SUBTOTAL(9,G271:G271)</f>
        <v>1</v>
      </c>
    </row>
    <row r="273" spans="1:7" outlineLevel="2" x14ac:dyDescent="0.25">
      <c r="A273" s="87" t="s">
        <v>357</v>
      </c>
      <c r="B273" s="87" t="s">
        <v>358</v>
      </c>
      <c r="C273" s="87" t="s">
        <v>41</v>
      </c>
      <c r="D273" s="87" t="s">
        <v>151</v>
      </c>
      <c r="E273" s="89">
        <v>9</v>
      </c>
      <c r="F273" s="90">
        <v>1348.3</v>
      </c>
      <c r="G273" s="87">
        <v>5</v>
      </c>
    </row>
    <row r="274" spans="1:7" outlineLevel="1" x14ac:dyDescent="0.25">
      <c r="A274" s="87"/>
      <c r="B274" s="88" t="s">
        <v>359</v>
      </c>
      <c r="C274" s="87"/>
      <c r="D274" s="87"/>
      <c r="E274" s="89">
        <f>SUBTOTAL(9,E273:E273)</f>
        <v>9</v>
      </c>
      <c r="F274" s="90">
        <f>SUBTOTAL(9,F273:F273)</f>
        <v>1348.3</v>
      </c>
      <c r="G274" s="87">
        <f>SUBTOTAL(9,G273:G273)</f>
        <v>5</v>
      </c>
    </row>
    <row r="275" spans="1:7" outlineLevel="2" x14ac:dyDescent="0.25">
      <c r="A275" s="87" t="s">
        <v>258</v>
      </c>
      <c r="B275" s="87" t="s">
        <v>259</v>
      </c>
      <c r="C275" s="87" t="s">
        <v>259</v>
      </c>
      <c r="D275" s="87" t="s">
        <v>142</v>
      </c>
      <c r="E275" s="89">
        <v>163</v>
      </c>
      <c r="F275" s="90">
        <v>1272.9900000000002</v>
      </c>
      <c r="G275" s="87">
        <v>9</v>
      </c>
    </row>
    <row r="276" spans="1:7" outlineLevel="1" x14ac:dyDescent="0.25">
      <c r="A276" s="87"/>
      <c r="B276" s="88" t="s">
        <v>260</v>
      </c>
      <c r="C276" s="87"/>
      <c r="D276" s="87"/>
      <c r="E276" s="89">
        <f>SUBTOTAL(9,E275:E275)</f>
        <v>163</v>
      </c>
      <c r="F276" s="90">
        <f>SUBTOTAL(9,F275:F275)</f>
        <v>1272.9900000000002</v>
      </c>
      <c r="G276" s="87">
        <f>SUBTOTAL(9,G275:G275)</f>
        <v>9</v>
      </c>
    </row>
    <row r="277" spans="1:7" outlineLevel="2" x14ac:dyDescent="0.25">
      <c r="A277" s="87" t="s">
        <v>360</v>
      </c>
      <c r="B277" s="87" t="s">
        <v>361</v>
      </c>
      <c r="C277" s="87" t="s">
        <v>362</v>
      </c>
      <c r="D277" s="87" t="s">
        <v>242</v>
      </c>
      <c r="E277" s="89">
        <v>3</v>
      </c>
      <c r="F277" s="90">
        <v>671</v>
      </c>
      <c r="G277" s="87">
        <v>2</v>
      </c>
    </row>
    <row r="278" spans="1:7" outlineLevel="2" collapsed="1" x14ac:dyDescent="0.25">
      <c r="A278" s="87" t="s">
        <v>360</v>
      </c>
      <c r="B278" s="87" t="s">
        <v>361</v>
      </c>
      <c r="C278" s="87" t="s">
        <v>362</v>
      </c>
      <c r="D278" s="87" t="s">
        <v>142</v>
      </c>
      <c r="E278" s="89">
        <v>66</v>
      </c>
      <c r="F278" s="90">
        <v>433.8</v>
      </c>
      <c r="G278" s="87">
        <v>9</v>
      </c>
    </row>
    <row r="279" spans="1:7" outlineLevel="2" x14ac:dyDescent="0.25">
      <c r="A279" s="87" t="s">
        <v>360</v>
      </c>
      <c r="B279" s="87" t="s">
        <v>361</v>
      </c>
      <c r="C279" s="87" t="s">
        <v>362</v>
      </c>
      <c r="D279" s="87" t="s">
        <v>243</v>
      </c>
      <c r="E279" s="89">
        <v>1</v>
      </c>
      <c r="F279" s="90">
        <v>146</v>
      </c>
      <c r="G279" s="87">
        <v>1</v>
      </c>
    </row>
    <row r="280" spans="1:7" outlineLevel="1" x14ac:dyDescent="0.25">
      <c r="A280" s="87"/>
      <c r="B280" s="88" t="s">
        <v>363</v>
      </c>
      <c r="C280" s="87"/>
      <c r="D280" s="87"/>
      <c r="E280" s="89">
        <f>SUBTOTAL(9,E277:E279)</f>
        <v>70</v>
      </c>
      <c r="F280" s="90">
        <f>SUBTOTAL(9,F277:F279)</f>
        <v>1250.8</v>
      </c>
      <c r="G280" s="87">
        <f>SUBTOTAL(9,G277:G279)</f>
        <v>12</v>
      </c>
    </row>
    <row r="281" spans="1:7" outlineLevel="2" x14ac:dyDescent="0.25">
      <c r="A281" s="87" t="s">
        <v>195</v>
      </c>
      <c r="B281" s="87" t="s">
        <v>196</v>
      </c>
      <c r="C281" s="87" t="s">
        <v>197</v>
      </c>
      <c r="D281" s="87" t="s">
        <v>249</v>
      </c>
      <c r="E281" s="89">
        <v>4</v>
      </c>
      <c r="F281" s="90">
        <v>1228</v>
      </c>
      <c r="G281" s="87">
        <v>3</v>
      </c>
    </row>
    <row r="282" spans="1:7" outlineLevel="1" x14ac:dyDescent="0.25">
      <c r="A282" s="87"/>
      <c r="B282" s="88" t="s">
        <v>198</v>
      </c>
      <c r="C282" s="87"/>
      <c r="D282" s="87"/>
      <c r="E282" s="89">
        <f>SUBTOTAL(9,E281:E281)</f>
        <v>4</v>
      </c>
      <c r="F282" s="90">
        <f>SUBTOTAL(9,F281:F281)</f>
        <v>1228</v>
      </c>
      <c r="G282" s="87">
        <f>SUBTOTAL(9,G281:G281)</f>
        <v>3</v>
      </c>
    </row>
    <row r="283" spans="1:7" outlineLevel="2" x14ac:dyDescent="0.25">
      <c r="A283" s="87" t="s">
        <v>228</v>
      </c>
      <c r="B283" s="87" t="s">
        <v>229</v>
      </c>
      <c r="C283" s="87" t="s">
        <v>30</v>
      </c>
      <c r="D283" s="87" t="s">
        <v>151</v>
      </c>
      <c r="E283" s="89">
        <v>107</v>
      </c>
      <c r="F283" s="90">
        <v>1098</v>
      </c>
      <c r="G283" s="87">
        <v>3</v>
      </c>
    </row>
    <row r="284" spans="1:7" outlineLevel="1" x14ac:dyDescent="0.25">
      <c r="A284" s="87"/>
      <c r="B284" s="88" t="s">
        <v>230</v>
      </c>
      <c r="C284" s="87"/>
      <c r="D284" s="87"/>
      <c r="E284" s="89">
        <f>SUBTOTAL(9,E283:E283)</f>
        <v>107</v>
      </c>
      <c r="F284" s="90">
        <f>SUBTOTAL(9,F283:F283)</f>
        <v>1098</v>
      </c>
      <c r="G284" s="87">
        <f>SUBTOTAL(9,G283:G283)</f>
        <v>3</v>
      </c>
    </row>
    <row r="285" spans="1:7" outlineLevel="2" x14ac:dyDescent="0.25">
      <c r="A285" s="87" t="s">
        <v>364</v>
      </c>
      <c r="B285" s="87" t="s">
        <v>365</v>
      </c>
      <c r="C285" s="87" t="s">
        <v>22</v>
      </c>
      <c r="D285" s="87" t="s">
        <v>243</v>
      </c>
      <c r="E285" s="89">
        <v>8</v>
      </c>
      <c r="F285" s="90">
        <v>1032</v>
      </c>
      <c r="G285" s="87">
        <v>2</v>
      </c>
    </row>
    <row r="286" spans="1:7" outlineLevel="1" x14ac:dyDescent="0.25">
      <c r="A286" s="87"/>
      <c r="B286" s="88" t="s">
        <v>366</v>
      </c>
      <c r="C286" s="87"/>
      <c r="D286" s="87"/>
      <c r="E286" s="89">
        <f>SUBTOTAL(9,E285:E285)</f>
        <v>8</v>
      </c>
      <c r="F286" s="90">
        <f>SUBTOTAL(9,F285:F285)</f>
        <v>1032</v>
      </c>
      <c r="G286" s="87">
        <f>SUBTOTAL(9,G285:G285)</f>
        <v>2</v>
      </c>
    </row>
    <row r="287" spans="1:7" outlineLevel="2" x14ac:dyDescent="0.25">
      <c r="A287" s="87" t="s">
        <v>367</v>
      </c>
      <c r="B287" s="87" t="s">
        <v>368</v>
      </c>
      <c r="C287" s="87" t="s">
        <v>369</v>
      </c>
      <c r="D287" s="87" t="s">
        <v>142</v>
      </c>
      <c r="E287" s="89">
        <v>85</v>
      </c>
      <c r="F287" s="90">
        <v>800</v>
      </c>
      <c r="G287" s="87">
        <v>4</v>
      </c>
    </row>
    <row r="288" spans="1:7" outlineLevel="2" collapsed="1" x14ac:dyDescent="0.25">
      <c r="A288" s="87" t="s">
        <v>367</v>
      </c>
      <c r="B288" s="87" t="s">
        <v>368</v>
      </c>
      <c r="C288" s="87" t="s">
        <v>369</v>
      </c>
      <c r="D288" s="87" t="s">
        <v>159</v>
      </c>
      <c r="E288" s="89">
        <v>1</v>
      </c>
      <c r="F288" s="90">
        <v>5.75</v>
      </c>
      <c r="G288" s="87">
        <v>1</v>
      </c>
    </row>
    <row r="289" spans="1:7" outlineLevel="1" x14ac:dyDescent="0.25">
      <c r="A289" s="87"/>
      <c r="B289" s="88" t="s">
        <v>370</v>
      </c>
      <c r="C289" s="87"/>
      <c r="D289" s="87"/>
      <c r="E289" s="89">
        <f>SUBTOTAL(9,E287:E288)</f>
        <v>86</v>
      </c>
      <c r="F289" s="90">
        <f>SUBTOTAL(9,F287:F288)</f>
        <v>805.75</v>
      </c>
      <c r="G289" s="87">
        <f>SUBTOTAL(9,G287:G288)</f>
        <v>5</v>
      </c>
    </row>
    <row r="290" spans="1:7" outlineLevel="2" collapsed="1" x14ac:dyDescent="0.25">
      <c r="A290" s="87" t="s">
        <v>371</v>
      </c>
      <c r="B290" s="87" t="s">
        <v>255</v>
      </c>
      <c r="C290" s="87" t="s">
        <v>255</v>
      </c>
      <c r="D290" s="87" t="s">
        <v>256</v>
      </c>
      <c r="E290" s="89">
        <v>19</v>
      </c>
      <c r="F290" s="90">
        <v>584</v>
      </c>
      <c r="G290" s="87">
        <v>2</v>
      </c>
    </row>
    <row r="291" spans="1:7" outlineLevel="1" x14ac:dyDescent="0.25">
      <c r="A291" s="87"/>
      <c r="B291" s="88" t="s">
        <v>372</v>
      </c>
      <c r="C291" s="87"/>
      <c r="D291" s="87"/>
      <c r="E291" s="89">
        <f>SUBTOTAL(9,E290:E290)</f>
        <v>19</v>
      </c>
      <c r="F291" s="90">
        <f>SUBTOTAL(9,F290:F290)</f>
        <v>584</v>
      </c>
      <c r="G291" s="87">
        <f>SUBTOTAL(9,G290:G290)</f>
        <v>2</v>
      </c>
    </row>
    <row r="292" spans="1:7" outlineLevel="2" collapsed="1" x14ac:dyDescent="0.25">
      <c r="A292" s="87" t="s">
        <v>129</v>
      </c>
      <c r="B292" s="87" t="s">
        <v>130</v>
      </c>
      <c r="C292" s="87" t="s">
        <v>48</v>
      </c>
      <c r="D292" s="87" t="s">
        <v>246</v>
      </c>
      <c r="E292" s="89">
        <v>17</v>
      </c>
      <c r="F292" s="90">
        <v>554.65</v>
      </c>
      <c r="G292" s="87">
        <v>4</v>
      </c>
    </row>
    <row r="293" spans="1:7" outlineLevel="1" x14ac:dyDescent="0.25">
      <c r="A293" s="87"/>
      <c r="B293" s="88" t="s">
        <v>185</v>
      </c>
      <c r="C293" s="87"/>
      <c r="D293" s="87"/>
      <c r="E293" s="89">
        <f>SUBTOTAL(9,E292:E292)</f>
        <v>17</v>
      </c>
      <c r="F293" s="90">
        <f>SUBTOTAL(9,F292:F292)</f>
        <v>554.65</v>
      </c>
      <c r="G293" s="87">
        <f>SUBTOTAL(9,G292:G292)</f>
        <v>4</v>
      </c>
    </row>
    <row r="294" spans="1:7" outlineLevel="2" collapsed="1" x14ac:dyDescent="0.25">
      <c r="A294" s="87" t="s">
        <v>373</v>
      </c>
      <c r="B294" s="87" t="s">
        <v>374</v>
      </c>
      <c r="C294" s="87" t="s">
        <v>41</v>
      </c>
      <c r="D294" s="87" t="s">
        <v>159</v>
      </c>
      <c r="E294" s="89">
        <v>57</v>
      </c>
      <c r="F294" s="90">
        <v>425</v>
      </c>
      <c r="G294" s="87">
        <v>4</v>
      </c>
    </row>
    <row r="295" spans="1:7" outlineLevel="1" x14ac:dyDescent="0.25">
      <c r="A295" s="87"/>
      <c r="B295" s="88" t="s">
        <v>375</v>
      </c>
      <c r="C295" s="87"/>
      <c r="D295" s="87"/>
      <c r="E295" s="89">
        <f>SUBTOTAL(9,E294:E294)</f>
        <v>57</v>
      </c>
      <c r="F295" s="90">
        <f>SUBTOTAL(9,F294:F294)</f>
        <v>425</v>
      </c>
      <c r="G295" s="87">
        <f>SUBTOTAL(9,G294:G294)</f>
        <v>4</v>
      </c>
    </row>
    <row r="296" spans="1:7" outlineLevel="2" x14ac:dyDescent="0.25">
      <c r="A296" s="87" t="s">
        <v>278</v>
      </c>
      <c r="B296" s="87" t="s">
        <v>279</v>
      </c>
      <c r="C296" s="87" t="s">
        <v>36</v>
      </c>
      <c r="D296" s="87" t="s">
        <v>246</v>
      </c>
      <c r="E296" s="89">
        <v>4</v>
      </c>
      <c r="F296" s="90">
        <v>364</v>
      </c>
      <c r="G296" s="87">
        <v>2</v>
      </c>
    </row>
    <row r="297" spans="1:7" outlineLevel="1" x14ac:dyDescent="0.25">
      <c r="A297" s="87"/>
      <c r="B297" s="88" t="s">
        <v>280</v>
      </c>
      <c r="C297" s="87"/>
      <c r="D297" s="87"/>
      <c r="E297" s="89">
        <f>SUBTOTAL(9,E296:E296)</f>
        <v>4</v>
      </c>
      <c r="F297" s="90">
        <f>SUBTOTAL(9,F296:F296)</f>
        <v>364</v>
      </c>
      <c r="G297" s="87">
        <f>SUBTOTAL(9,G296:G296)</f>
        <v>2</v>
      </c>
    </row>
    <row r="298" spans="1:7" outlineLevel="2" x14ac:dyDescent="0.25">
      <c r="A298" s="87" t="s">
        <v>376</v>
      </c>
      <c r="B298" s="87" t="s">
        <v>377</v>
      </c>
      <c r="C298" s="87" t="s">
        <v>36</v>
      </c>
      <c r="D298" s="87" t="s">
        <v>242</v>
      </c>
      <c r="E298" s="89">
        <v>8</v>
      </c>
      <c r="F298" s="90">
        <v>358.5</v>
      </c>
      <c r="G298" s="87">
        <v>3</v>
      </c>
    </row>
    <row r="299" spans="1:7" outlineLevel="1" x14ac:dyDescent="0.25">
      <c r="A299" s="87"/>
      <c r="B299" s="88" t="s">
        <v>378</v>
      </c>
      <c r="C299" s="87"/>
      <c r="D299" s="87"/>
      <c r="E299" s="89">
        <f>SUBTOTAL(9,E298:E298)</f>
        <v>8</v>
      </c>
      <c r="F299" s="90">
        <f>SUBTOTAL(9,F298:F298)</f>
        <v>358.5</v>
      </c>
      <c r="G299" s="87">
        <f>SUBTOTAL(9,G298:G298)</f>
        <v>3</v>
      </c>
    </row>
    <row r="300" spans="1:7" outlineLevel="2" collapsed="1" x14ac:dyDescent="0.25">
      <c r="A300" s="87" t="s">
        <v>253</v>
      </c>
      <c r="B300" s="87" t="s">
        <v>254</v>
      </c>
      <c r="C300" s="87" t="s">
        <v>255</v>
      </c>
      <c r="D300" s="87" t="s">
        <v>256</v>
      </c>
      <c r="E300" s="89">
        <v>23</v>
      </c>
      <c r="F300" s="90">
        <v>325</v>
      </c>
      <c r="G300" s="87">
        <v>1</v>
      </c>
    </row>
    <row r="301" spans="1:7" outlineLevel="1" x14ac:dyDescent="0.25">
      <c r="A301" s="87"/>
      <c r="B301" s="88" t="s">
        <v>257</v>
      </c>
      <c r="C301" s="87"/>
      <c r="D301" s="87"/>
      <c r="E301" s="89">
        <f>SUBTOTAL(9,E300:E300)</f>
        <v>23</v>
      </c>
      <c r="F301" s="90">
        <f>SUBTOTAL(9,F300:F300)</f>
        <v>325</v>
      </c>
      <c r="G301" s="87">
        <f>SUBTOTAL(9,G300:G300)</f>
        <v>1</v>
      </c>
    </row>
    <row r="302" spans="1:7" outlineLevel="2" x14ac:dyDescent="0.25">
      <c r="A302" s="87" t="s">
        <v>379</v>
      </c>
      <c r="B302" s="87" t="s">
        <v>380</v>
      </c>
      <c r="C302" s="87" t="s">
        <v>22</v>
      </c>
      <c r="D302" s="87" t="s">
        <v>139</v>
      </c>
      <c r="E302" s="89">
        <v>1</v>
      </c>
      <c r="F302" s="90">
        <v>320</v>
      </c>
      <c r="G302" s="87">
        <v>1</v>
      </c>
    </row>
    <row r="303" spans="1:7" outlineLevel="1" x14ac:dyDescent="0.25">
      <c r="A303" s="87"/>
      <c r="B303" s="88" t="s">
        <v>381</v>
      </c>
      <c r="C303" s="87"/>
      <c r="D303" s="87"/>
      <c r="E303" s="89">
        <f>SUBTOTAL(9,E302:E302)</f>
        <v>1</v>
      </c>
      <c r="F303" s="90">
        <f>SUBTOTAL(9,F302:F302)</f>
        <v>320</v>
      </c>
      <c r="G303" s="87">
        <f>SUBTOTAL(9,G302:G302)</f>
        <v>1</v>
      </c>
    </row>
    <row r="304" spans="1:7" outlineLevel="2" x14ac:dyDescent="0.25">
      <c r="A304" s="87" t="s">
        <v>382</v>
      </c>
      <c r="B304" s="87" t="s">
        <v>383</v>
      </c>
      <c r="C304" s="87" t="s">
        <v>384</v>
      </c>
      <c r="D304" s="87" t="s">
        <v>249</v>
      </c>
      <c r="E304" s="89">
        <v>1</v>
      </c>
      <c r="F304" s="90">
        <v>311</v>
      </c>
      <c r="G304" s="87">
        <v>1</v>
      </c>
    </row>
    <row r="305" spans="1:7" outlineLevel="1" x14ac:dyDescent="0.25">
      <c r="A305" s="87"/>
      <c r="B305" s="88" t="s">
        <v>385</v>
      </c>
      <c r="C305" s="87"/>
      <c r="D305" s="87"/>
      <c r="E305" s="89">
        <f>SUBTOTAL(9,E304:E304)</f>
        <v>1</v>
      </c>
      <c r="F305" s="90">
        <f>SUBTOTAL(9,F304:F304)</f>
        <v>311</v>
      </c>
      <c r="G305" s="87">
        <f>SUBTOTAL(9,G304:G304)</f>
        <v>1</v>
      </c>
    </row>
    <row r="306" spans="1:7" outlineLevel="2" x14ac:dyDescent="0.25">
      <c r="A306" s="87" t="s">
        <v>107</v>
      </c>
      <c r="B306" s="87" t="s">
        <v>79</v>
      </c>
      <c r="C306" s="87" t="s">
        <v>41</v>
      </c>
      <c r="D306" s="87" t="s">
        <v>138</v>
      </c>
      <c r="E306" s="89">
        <v>5</v>
      </c>
      <c r="F306" s="90">
        <v>229</v>
      </c>
      <c r="G306" s="87">
        <v>2</v>
      </c>
    </row>
    <row r="307" spans="1:7" outlineLevel="1" x14ac:dyDescent="0.25">
      <c r="A307" s="87"/>
      <c r="B307" s="88" t="s">
        <v>209</v>
      </c>
      <c r="C307" s="87"/>
      <c r="D307" s="87"/>
      <c r="E307" s="89">
        <f>SUBTOTAL(9,E306:E306)</f>
        <v>5</v>
      </c>
      <c r="F307" s="90">
        <f>SUBTOTAL(9,F306:F306)</f>
        <v>229</v>
      </c>
      <c r="G307" s="87">
        <f>SUBTOTAL(9,G306:G306)</f>
        <v>2</v>
      </c>
    </row>
    <row r="308" spans="1:7" outlineLevel="2" collapsed="1" x14ac:dyDescent="0.25">
      <c r="A308" s="87" t="s">
        <v>386</v>
      </c>
      <c r="B308" s="87" t="s">
        <v>387</v>
      </c>
      <c r="C308" s="87" t="s">
        <v>75</v>
      </c>
      <c r="D308" s="87" t="s">
        <v>152</v>
      </c>
      <c r="E308" s="89">
        <v>1</v>
      </c>
      <c r="F308" s="90">
        <v>186</v>
      </c>
      <c r="G308" s="87">
        <v>1</v>
      </c>
    </row>
    <row r="309" spans="1:7" outlineLevel="2" x14ac:dyDescent="0.25">
      <c r="A309" s="87" t="s">
        <v>386</v>
      </c>
      <c r="B309" s="87" t="s">
        <v>387</v>
      </c>
      <c r="C309" s="87" t="s">
        <v>75</v>
      </c>
      <c r="D309" s="87" t="s">
        <v>149</v>
      </c>
      <c r="E309" s="89">
        <v>2</v>
      </c>
      <c r="F309" s="90">
        <v>40</v>
      </c>
      <c r="G309" s="87">
        <v>1</v>
      </c>
    </row>
    <row r="310" spans="1:7" outlineLevel="1" x14ac:dyDescent="0.25">
      <c r="A310" s="87"/>
      <c r="B310" s="88" t="s">
        <v>388</v>
      </c>
      <c r="C310" s="87"/>
      <c r="D310" s="87"/>
      <c r="E310" s="89">
        <f>SUBTOTAL(9,E308:E309)</f>
        <v>3</v>
      </c>
      <c r="F310" s="90">
        <f>SUBTOTAL(9,F308:F309)</f>
        <v>226</v>
      </c>
      <c r="G310" s="87">
        <f>SUBTOTAL(9,G308:G309)</f>
        <v>2</v>
      </c>
    </row>
    <row r="311" spans="1:7" outlineLevel="2" x14ac:dyDescent="0.25">
      <c r="A311" s="87" t="s">
        <v>389</v>
      </c>
      <c r="B311" s="87" t="s">
        <v>390</v>
      </c>
      <c r="C311" s="87" t="s">
        <v>391</v>
      </c>
      <c r="D311" s="87" t="s">
        <v>246</v>
      </c>
      <c r="E311" s="89">
        <v>1</v>
      </c>
      <c r="F311" s="90">
        <v>206</v>
      </c>
      <c r="G311" s="87">
        <v>1</v>
      </c>
    </row>
    <row r="312" spans="1:7" outlineLevel="1" x14ac:dyDescent="0.25">
      <c r="A312" s="87"/>
      <c r="B312" s="88" t="s">
        <v>392</v>
      </c>
      <c r="C312" s="87"/>
      <c r="D312" s="87"/>
      <c r="E312" s="89">
        <f>SUBTOTAL(9,E311:E311)</f>
        <v>1</v>
      </c>
      <c r="F312" s="90">
        <f>SUBTOTAL(9,F311:F311)</f>
        <v>206</v>
      </c>
      <c r="G312" s="87">
        <f>SUBTOTAL(9,G311:G311)</f>
        <v>1</v>
      </c>
    </row>
    <row r="313" spans="1:7" outlineLevel="2" x14ac:dyDescent="0.25">
      <c r="A313" s="87" t="s">
        <v>393</v>
      </c>
      <c r="B313" s="87" t="s">
        <v>394</v>
      </c>
      <c r="C313" s="87" t="s">
        <v>223</v>
      </c>
      <c r="D313" s="87" t="s">
        <v>141</v>
      </c>
      <c r="E313" s="89">
        <v>2</v>
      </c>
      <c r="F313" s="90">
        <v>90.5</v>
      </c>
      <c r="G313" s="87">
        <v>2</v>
      </c>
    </row>
    <row r="314" spans="1:7" outlineLevel="1" x14ac:dyDescent="0.25">
      <c r="A314" s="87"/>
      <c r="B314" s="88" t="s">
        <v>395</v>
      </c>
      <c r="C314" s="87"/>
      <c r="D314" s="87"/>
      <c r="E314" s="89">
        <f>SUBTOTAL(9,E313:E313)</f>
        <v>2</v>
      </c>
      <c r="F314" s="90">
        <f>SUBTOTAL(9,F313:F313)</f>
        <v>90.5</v>
      </c>
      <c r="G314" s="87">
        <f>SUBTOTAL(9,G313:G313)</f>
        <v>2</v>
      </c>
    </row>
    <row r="315" spans="1:7" outlineLevel="2" x14ac:dyDescent="0.25">
      <c r="A315" s="87" t="s">
        <v>225</v>
      </c>
      <c r="B315" s="87" t="s">
        <v>226</v>
      </c>
      <c r="C315" s="87" t="s">
        <v>132</v>
      </c>
      <c r="D315" s="87" t="s">
        <v>151</v>
      </c>
      <c r="E315" s="89">
        <v>1</v>
      </c>
      <c r="F315" s="90">
        <v>50</v>
      </c>
      <c r="G315" s="87">
        <v>1</v>
      </c>
    </row>
    <row r="316" spans="1:7" outlineLevel="1" x14ac:dyDescent="0.25">
      <c r="A316" s="87"/>
      <c r="B316" s="88" t="s">
        <v>227</v>
      </c>
      <c r="C316" s="87"/>
      <c r="D316" s="87"/>
      <c r="E316" s="89">
        <f>SUBTOTAL(9,E315:E315)</f>
        <v>1</v>
      </c>
      <c r="F316" s="90">
        <f>SUBTOTAL(9,F315:F315)</f>
        <v>50</v>
      </c>
      <c r="G316" s="87">
        <f>SUBTOTAL(9,G315:G315)</f>
        <v>1</v>
      </c>
    </row>
    <row r="317" spans="1:7" outlineLevel="2" x14ac:dyDescent="0.25">
      <c r="A317" s="87" t="s">
        <v>396</v>
      </c>
      <c r="B317" s="87" t="s">
        <v>397</v>
      </c>
      <c r="C317" s="87" t="s">
        <v>22</v>
      </c>
      <c r="D317" s="87" t="s">
        <v>139</v>
      </c>
      <c r="E317" s="89">
        <v>3</v>
      </c>
      <c r="F317" s="90">
        <v>35</v>
      </c>
      <c r="G317" s="87">
        <v>1</v>
      </c>
    </row>
    <row r="318" spans="1:7" outlineLevel="1" x14ac:dyDescent="0.25">
      <c r="A318" s="87"/>
      <c r="B318" s="88" t="s">
        <v>398</v>
      </c>
      <c r="C318" s="87"/>
      <c r="D318" s="87"/>
      <c r="E318" s="89">
        <f>SUBTOTAL(9,E317:E317)</f>
        <v>3</v>
      </c>
      <c r="F318" s="90">
        <f>SUBTOTAL(9,F317:F317)</f>
        <v>35</v>
      </c>
      <c r="G318" s="87">
        <f>SUBTOTAL(9,G317:G317)</f>
        <v>1</v>
      </c>
    </row>
    <row r="319" spans="1:7" outlineLevel="2" x14ac:dyDescent="0.25">
      <c r="A319" s="87" t="s">
        <v>188</v>
      </c>
      <c r="B319" s="87" t="s">
        <v>189</v>
      </c>
      <c r="C319" s="87" t="s">
        <v>190</v>
      </c>
      <c r="D319" s="87" t="s">
        <v>246</v>
      </c>
      <c r="E319" s="89">
        <v>1</v>
      </c>
      <c r="F319" s="90">
        <v>25</v>
      </c>
      <c r="G319" s="87">
        <v>1</v>
      </c>
    </row>
    <row r="320" spans="1:7" outlineLevel="1" x14ac:dyDescent="0.25">
      <c r="A320" s="87"/>
      <c r="B320" s="88" t="s">
        <v>191</v>
      </c>
      <c r="C320" s="87"/>
      <c r="D320" s="87"/>
      <c r="E320" s="89">
        <f>SUBTOTAL(9,E319:E319)</f>
        <v>1</v>
      </c>
      <c r="F320" s="90">
        <f>SUBTOTAL(9,F319:F319)</f>
        <v>25</v>
      </c>
      <c r="G320" s="87">
        <f>SUBTOTAL(9,G319:G319)</f>
        <v>1</v>
      </c>
    </row>
    <row r="321" spans="1:7" outlineLevel="2" x14ac:dyDescent="0.25">
      <c r="A321" s="87" t="s">
        <v>231</v>
      </c>
      <c r="B321" s="87" t="s">
        <v>232</v>
      </c>
      <c r="C321" s="87" t="s">
        <v>42</v>
      </c>
      <c r="D321" s="87" t="s">
        <v>142</v>
      </c>
      <c r="E321" s="89">
        <v>1</v>
      </c>
      <c r="F321" s="90">
        <v>23</v>
      </c>
      <c r="G321" s="87">
        <v>1</v>
      </c>
    </row>
    <row r="322" spans="1:7" outlineLevel="1" x14ac:dyDescent="0.25">
      <c r="A322" s="87"/>
      <c r="B322" s="88" t="s">
        <v>233</v>
      </c>
      <c r="C322" s="87"/>
      <c r="D322" s="87"/>
      <c r="E322" s="89">
        <f>SUBTOTAL(9,E321:E321)</f>
        <v>1</v>
      </c>
      <c r="F322" s="90">
        <f>SUBTOTAL(9,F321:F321)</f>
        <v>23</v>
      </c>
      <c r="G322" s="87">
        <f>SUBTOTAL(9,G321:G321)</f>
        <v>1</v>
      </c>
    </row>
    <row r="323" spans="1:7" outlineLevel="2" x14ac:dyDescent="0.25">
      <c r="A323" s="87" t="s">
        <v>399</v>
      </c>
      <c r="B323" s="87" t="s">
        <v>400</v>
      </c>
      <c r="C323" s="87" t="s">
        <v>401</v>
      </c>
      <c r="D323" s="87" t="s">
        <v>139</v>
      </c>
      <c r="E323" s="89">
        <v>1</v>
      </c>
      <c r="F323" s="90">
        <v>9.35</v>
      </c>
      <c r="G323" s="87">
        <v>1</v>
      </c>
    </row>
    <row r="324" spans="1:7" outlineLevel="1" x14ac:dyDescent="0.25">
      <c r="A324" s="87"/>
      <c r="B324" s="88" t="s">
        <v>402</v>
      </c>
      <c r="C324" s="87"/>
      <c r="D324" s="87"/>
      <c r="E324" s="89">
        <f>SUBTOTAL(9,E323:E323)</f>
        <v>1</v>
      </c>
      <c r="F324" s="90">
        <f>SUBTOTAL(9,F323:F323)</f>
        <v>9.35</v>
      </c>
      <c r="G324" s="87">
        <f>SUBTOTAL(9,G323:G323)</f>
        <v>1</v>
      </c>
    </row>
    <row r="325" spans="1:7" x14ac:dyDescent="0.25">
      <c r="A325" s="91"/>
      <c r="B325" s="91" t="s">
        <v>217</v>
      </c>
      <c r="C325" s="91"/>
      <c r="D325" s="91"/>
      <c r="E325" s="92">
        <f>SUBTOTAL(9,E2:E323)</f>
        <v>227579</v>
      </c>
      <c r="F325" s="92">
        <f>SUBTOTAL(9,F2:F323)</f>
        <v>7178057.9959999993</v>
      </c>
      <c r="G325" s="92">
        <f>SUBTOTAL(9,G2:G323)</f>
        <v>7205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Importación</vt:lpstr>
      <vt:lpstr>Exportación</vt:lpstr>
      <vt:lpstr>Perecedero</vt:lpstr>
      <vt:lpstr>DESTINOS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AGUERO, Natalia</cp:lastModifiedBy>
  <cp:lastPrinted>2017-01-31T14:34:20Z</cp:lastPrinted>
  <dcterms:created xsi:type="dcterms:W3CDTF">2013-08-09T19:14:51Z</dcterms:created>
  <dcterms:modified xsi:type="dcterms:W3CDTF">2018-09-11T17:31:24Z</dcterms:modified>
</cp:coreProperties>
</file>